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op scherm" sheetId="1" r:id="rId1"/>
    <sheet name="hoofdblad" sheetId="2" r:id="rId2"/>
    <sheet name="uitslagen" sheetId="3" r:id="rId3"/>
    <sheet name="Teams" sheetId="4" r:id="rId4"/>
    <sheet name="print" sheetId="5" r:id="rId5"/>
  </sheets>
  <definedNames/>
  <calcPr fullCalcOnLoad="1"/>
</workbook>
</file>

<file path=xl/sharedStrings.xml><?xml version="1.0" encoding="utf-8"?>
<sst xmlns="http://schemas.openxmlformats.org/spreadsheetml/2006/main" count="585" uniqueCount="86">
  <si>
    <t>pnt</t>
  </si>
  <si>
    <t>plts</t>
  </si>
  <si>
    <t>Ronde</t>
  </si>
  <si>
    <t>uitslag</t>
  </si>
  <si>
    <t>Ronde 1</t>
  </si>
  <si>
    <t xml:space="preserve"> </t>
  </si>
  <si>
    <t>-</t>
  </si>
  <si>
    <t>1-2</t>
  </si>
  <si>
    <t>3-4</t>
  </si>
  <si>
    <t>3-1</t>
  </si>
  <si>
    <t>4-2</t>
  </si>
  <si>
    <t>1-4</t>
  </si>
  <si>
    <t>2-3</t>
  </si>
  <si>
    <t>Ronde 2</t>
  </si>
  <si>
    <t>2-1</t>
  </si>
  <si>
    <t>4-3</t>
  </si>
  <si>
    <t>1-3</t>
  </si>
  <si>
    <t>2-4</t>
  </si>
  <si>
    <t>4-1</t>
  </si>
  <si>
    <t>3-2</t>
  </si>
  <si>
    <t>Ronde 3</t>
  </si>
  <si>
    <t>Ronde 4</t>
  </si>
  <si>
    <t>Ronde 5</t>
  </si>
  <si>
    <t>Ronde 6</t>
  </si>
  <si>
    <t>bpnt</t>
  </si>
  <si>
    <t>DC Zaanstreek 1</t>
  </si>
  <si>
    <t>Uitslag</t>
  </si>
  <si>
    <t>Bord 1</t>
  </si>
  <si>
    <t>Bord 2</t>
  </si>
  <si>
    <t>Bord 3</t>
  </si>
  <si>
    <t>Bord 4</t>
  </si>
  <si>
    <t>Totaal</t>
  </si>
  <si>
    <t>Inschrijfgeld € 10,- per team</t>
  </si>
  <si>
    <t>SNA 2</t>
  </si>
  <si>
    <t>SNA 1</t>
  </si>
  <si>
    <t>DC Enkhuizen</t>
  </si>
  <si>
    <t>DC Zaanstreek 2</t>
  </si>
  <si>
    <t>Guido Verhagen</t>
  </si>
  <si>
    <t>Paul Teer</t>
  </si>
  <si>
    <t>Richard Bos</t>
  </si>
  <si>
    <t>Ruud Holkamp</t>
  </si>
  <si>
    <t>Theo Tesselaar</t>
  </si>
  <si>
    <t>Peter Groot</t>
  </si>
  <si>
    <t>Erik van Kampen</t>
  </si>
  <si>
    <t>Paul van der Lem</t>
  </si>
  <si>
    <t>Hans van der Veen</t>
  </si>
  <si>
    <t>Dik Vermeulen</t>
  </si>
  <si>
    <t>Roy Coster</t>
  </si>
  <si>
    <t>Wout Rijs</t>
  </si>
  <si>
    <t>Peter Becker</t>
  </si>
  <si>
    <t>Joop Wind</t>
  </si>
  <si>
    <t>DC IJmuiden</t>
  </si>
  <si>
    <t>DC Zaanstreek 3</t>
  </si>
  <si>
    <t>DC Zaanstreek 4</t>
  </si>
  <si>
    <t>Cees v/d Vlis</t>
  </si>
  <si>
    <t>Siert van Randen</t>
  </si>
  <si>
    <t>Barbara Graas</t>
  </si>
  <si>
    <t>Schelte Betten</t>
  </si>
  <si>
    <t>Jacqueline Schouten</t>
  </si>
  <si>
    <t>Bertus Groot</t>
  </si>
  <si>
    <t>Peter van de Merwe</t>
  </si>
  <si>
    <t>Kaj Kruit</t>
  </si>
  <si>
    <t>Jan Maarten Koorn</t>
  </si>
  <si>
    <t>Kevin van Langen</t>
  </si>
  <si>
    <t>Leo Kool</t>
  </si>
  <si>
    <t>Johan Deubel</t>
  </si>
  <si>
    <t>Klaas de Krijger</t>
  </si>
  <si>
    <t>Frank Aarts</t>
  </si>
  <si>
    <t>Gerrit Wolters</t>
  </si>
  <si>
    <t>Kees van den Berg</t>
  </si>
  <si>
    <t>rating</t>
  </si>
  <si>
    <t>Tempo 5 minuten + 5 seconden.</t>
  </si>
  <si>
    <t>gemiddeld</t>
  </si>
  <si>
    <t>1e Prijs € 40,-     2e Prijs € 20,-</t>
  </si>
  <si>
    <t>Groep A</t>
  </si>
  <si>
    <t>Groep B</t>
  </si>
  <si>
    <t>GROEP A</t>
  </si>
  <si>
    <t>GROEP B</t>
  </si>
  <si>
    <t>DC Zaanstreek € 2,50 per speler</t>
  </si>
  <si>
    <t>Piet Smit</t>
  </si>
  <si>
    <t>Per Groep</t>
  </si>
  <si>
    <t>Erik van der Haar</t>
  </si>
  <si>
    <t>1e</t>
  </si>
  <si>
    <t>2e</t>
  </si>
  <si>
    <t>3e</t>
  </si>
  <si>
    <t>4e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</si>
</sst>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24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3" fillId="0" borderId="0" xfId="0" applyFont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NumberFormat="1" applyFont="1" applyBorder="1" applyAlignment="1" quotePrefix="1">
      <alignment/>
    </xf>
    <xf numFmtId="1" fontId="0" fillId="0" borderId="15" xfId="0" applyNumberFormat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4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3" xfId="0" applyNumberFormat="1" applyFont="1" applyBorder="1" applyAlignment="1" quotePrefix="1">
      <alignment/>
    </xf>
    <xf numFmtId="0" fontId="0" fillId="0" borderId="24" xfId="0" applyBorder="1" applyAlignment="1">
      <alignment/>
    </xf>
    <xf numFmtId="49" fontId="4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0" fontId="6" fillId="0" borderId="0" xfId="54" applyFont="1" applyAlignment="1" quotePrefix="1">
      <alignment horizontal="center"/>
      <protection/>
    </xf>
    <xf numFmtId="0" fontId="7" fillId="0" borderId="0" xfId="54" applyFont="1">
      <alignment/>
      <protection/>
    </xf>
    <xf numFmtId="0" fontId="6" fillId="0" borderId="10" xfId="54" applyFont="1" applyBorder="1">
      <alignment/>
      <protection/>
    </xf>
    <xf numFmtId="1" fontId="6" fillId="34" borderId="0" xfId="54" applyNumberFormat="1" applyFont="1" applyFill="1">
      <alignment/>
      <protection/>
    </xf>
    <xf numFmtId="1" fontId="6" fillId="0" borderId="0" xfId="54" applyNumberFormat="1" applyFont="1">
      <alignment/>
      <protection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8" fillId="0" borderId="0" xfId="54" applyFont="1">
      <alignment/>
      <protection/>
    </xf>
    <xf numFmtId="0" fontId="8" fillId="0" borderId="0" xfId="54" applyFont="1" applyAlignment="1">
      <alignment horizontal="center"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7" xfId="0" applyFont="1" applyBorder="1" applyAlignment="1">
      <alignment horizontal="right"/>
    </xf>
    <xf numFmtId="0" fontId="14" fillId="0" borderId="26" xfId="0" applyFont="1" applyBorder="1" applyAlignment="1">
      <alignment/>
    </xf>
    <xf numFmtId="1" fontId="13" fillId="33" borderId="0" xfId="0" applyNumberFormat="1" applyFont="1" applyFill="1" applyAlignment="1">
      <alignment horizontal="center"/>
    </xf>
    <xf numFmtId="1" fontId="13" fillId="0" borderId="0" xfId="0" applyNumberFormat="1" applyFont="1" applyAlignment="1">
      <alignment horizontal="center"/>
    </xf>
    <xf numFmtId="1" fontId="13" fillId="33" borderId="17" xfId="0" applyNumberFormat="1" applyFont="1" applyFill="1" applyBorder="1" applyAlignment="1">
      <alignment horizontal="center"/>
    </xf>
    <xf numFmtId="1" fontId="13" fillId="0" borderId="17" xfId="0" applyNumberFormat="1" applyFont="1" applyBorder="1" applyAlignment="1">
      <alignment horizontal="center"/>
    </xf>
    <xf numFmtId="1" fontId="13" fillId="0" borderId="30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4" fillId="0" borderId="14" xfId="0" applyFont="1" applyBorder="1" applyAlignment="1">
      <alignment/>
    </xf>
    <xf numFmtId="1" fontId="13" fillId="0" borderId="15" xfId="0" applyNumberFormat="1" applyFont="1" applyBorder="1" applyAlignment="1">
      <alignment horizontal="center"/>
    </xf>
    <xf numFmtId="1" fontId="13" fillId="0" borderId="32" xfId="0" applyNumberFormat="1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4" fillId="0" borderId="10" xfId="0" applyFont="1" applyBorder="1" applyAlignment="1">
      <alignment/>
    </xf>
    <xf numFmtId="1" fontId="13" fillId="0" borderId="11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1" fontId="13" fillId="33" borderId="12" xfId="0" applyNumberFormat="1" applyFont="1" applyFill="1" applyBorder="1" applyAlignment="1">
      <alignment horizontal="center"/>
    </xf>
    <xf numFmtId="1" fontId="13" fillId="0" borderId="34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54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7.8515625" style="0" customWidth="1"/>
    <col min="2" max="2" width="47.140625" style="0" customWidth="1"/>
    <col min="3" max="10" width="7.8515625" style="0" customWidth="1"/>
    <col min="11" max="11" width="8.7109375" style="0" customWidth="1"/>
    <col min="12" max="12" width="11.8515625" style="0" customWidth="1"/>
    <col min="13" max="13" width="9.57421875" style="0" customWidth="1"/>
  </cols>
  <sheetData>
    <row r="1" spans="1:13" ht="26.25">
      <c r="A1" s="63" t="s">
        <v>76</v>
      </c>
      <c r="B1" s="64"/>
      <c r="C1" s="63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26.25" thickBot="1">
      <c r="A2" s="65"/>
      <c r="B2" s="65"/>
      <c r="C2" s="66">
        <v>1</v>
      </c>
      <c r="D2" s="66">
        <v>2</v>
      </c>
      <c r="E2" s="66">
        <v>3</v>
      </c>
      <c r="F2" s="66">
        <v>4</v>
      </c>
      <c r="G2" s="66">
        <v>1</v>
      </c>
      <c r="H2" s="66">
        <v>2</v>
      </c>
      <c r="I2" s="66">
        <v>3</v>
      </c>
      <c r="J2" s="66">
        <v>4</v>
      </c>
      <c r="K2" s="67" t="s">
        <v>0</v>
      </c>
      <c r="L2" s="68" t="s">
        <v>24</v>
      </c>
      <c r="M2" s="69" t="s">
        <v>1</v>
      </c>
    </row>
    <row r="3" spans="1:13" ht="26.25">
      <c r="A3" s="70">
        <v>1</v>
      </c>
      <c r="B3" s="71" t="str">
        <f>+hoofdblad!B4</f>
        <v>SNA 1</v>
      </c>
      <c r="C3" s="72">
        <f>+hoofdblad!C4</f>
        <v>0</v>
      </c>
      <c r="D3" s="73">
        <f>+hoofdblad!D4</f>
        <v>2</v>
      </c>
      <c r="E3" s="73">
        <f>+hoofdblad!E4</f>
        <v>2</v>
      </c>
      <c r="F3" s="73">
        <f>+hoofdblad!F4</f>
        <v>1</v>
      </c>
      <c r="G3" s="74">
        <f>+hoofdblad!G4</f>
        <v>0</v>
      </c>
      <c r="H3" s="73">
        <f>+hoofdblad!H4</f>
        <v>1</v>
      </c>
      <c r="I3" s="73">
        <f>+hoofdblad!I4</f>
        <v>1</v>
      </c>
      <c r="J3" s="73">
        <f>+hoofdblad!J4</f>
        <v>0</v>
      </c>
      <c r="K3" s="75">
        <f>SUM(C3:J3)</f>
        <v>7</v>
      </c>
      <c r="L3" s="76">
        <f>+hoofdblad!L4</f>
        <v>27</v>
      </c>
      <c r="M3" s="77" t="s">
        <v>83</v>
      </c>
    </row>
    <row r="4" spans="1:13" ht="26.25">
      <c r="A4" s="78">
        <v>2</v>
      </c>
      <c r="B4" s="79" t="str">
        <f>+hoofdblad!B5</f>
        <v>DC Enkhuizen</v>
      </c>
      <c r="C4" s="73">
        <f>+hoofdblad!C5</f>
        <v>0</v>
      </c>
      <c r="D4" s="72">
        <f>+hoofdblad!D5</f>
        <v>0</v>
      </c>
      <c r="E4" s="73">
        <f>+hoofdblad!E5</f>
        <v>0</v>
      </c>
      <c r="F4" s="73">
        <f>+hoofdblad!F5</f>
        <v>0</v>
      </c>
      <c r="G4" s="80">
        <f>+hoofdblad!G5</f>
        <v>1</v>
      </c>
      <c r="H4" s="72">
        <f>+hoofdblad!H5</f>
        <v>0</v>
      </c>
      <c r="I4" s="73">
        <f>+hoofdblad!I5</f>
        <v>0</v>
      </c>
      <c r="J4" s="73">
        <f>+hoofdblad!J5</f>
        <v>1</v>
      </c>
      <c r="K4" s="80">
        <f>SUM(C4:J4)</f>
        <v>2</v>
      </c>
      <c r="L4" s="81">
        <f>+hoofdblad!L5</f>
        <v>16</v>
      </c>
      <c r="M4" s="82" t="s">
        <v>85</v>
      </c>
    </row>
    <row r="5" spans="1:13" ht="26.25">
      <c r="A5" s="78">
        <v>3</v>
      </c>
      <c r="B5" s="79" t="str">
        <f>+hoofdblad!B6</f>
        <v>DC Zaanstreek 2</v>
      </c>
      <c r="C5" s="73">
        <f>+hoofdblad!C6</f>
        <v>0</v>
      </c>
      <c r="D5" s="73">
        <f>+hoofdblad!D6</f>
        <v>2</v>
      </c>
      <c r="E5" s="72">
        <f>+hoofdblad!E6</f>
        <v>0</v>
      </c>
      <c r="F5" s="73">
        <f>+hoofdblad!F6</f>
        <v>0</v>
      </c>
      <c r="G5" s="80">
        <f>+hoofdblad!G6</f>
        <v>1</v>
      </c>
      <c r="H5" s="73">
        <f>+hoofdblad!H6</f>
        <v>2</v>
      </c>
      <c r="I5" s="72">
        <f>+hoofdblad!I6</f>
        <v>0</v>
      </c>
      <c r="J5" s="73">
        <f>+hoofdblad!J6</f>
        <v>2</v>
      </c>
      <c r="K5" s="80">
        <f>SUM(C5:J5)</f>
        <v>7</v>
      </c>
      <c r="L5" s="81">
        <f>+hoofdblad!L6</f>
        <v>26</v>
      </c>
      <c r="M5" s="82" t="s">
        <v>84</v>
      </c>
    </row>
    <row r="6" spans="1:13" ht="27" thickBot="1">
      <c r="A6" s="83">
        <v>4</v>
      </c>
      <c r="B6" s="84" t="str">
        <f>+hoofdblad!B7</f>
        <v>DC Zaanstreek 1</v>
      </c>
      <c r="C6" s="85">
        <f>+hoofdblad!C7</f>
        <v>1</v>
      </c>
      <c r="D6" s="86">
        <f>+hoofdblad!D7</f>
        <v>2</v>
      </c>
      <c r="E6" s="86">
        <f>+hoofdblad!E7</f>
        <v>2</v>
      </c>
      <c r="F6" s="87">
        <f>+hoofdblad!F7</f>
        <v>0</v>
      </c>
      <c r="G6" s="85">
        <f>+hoofdblad!G7</f>
        <v>2</v>
      </c>
      <c r="H6" s="86">
        <f>+hoofdblad!H7</f>
        <v>1</v>
      </c>
      <c r="I6" s="86">
        <f>+hoofdblad!I7</f>
        <v>0</v>
      </c>
      <c r="J6" s="88">
        <f>+hoofdblad!J7</f>
        <v>0</v>
      </c>
      <c r="K6" s="85">
        <f>SUM(C6:J6)</f>
        <v>8</v>
      </c>
      <c r="L6" s="89">
        <f>+hoofdblad!L7</f>
        <v>27</v>
      </c>
      <c r="M6" s="69" t="s">
        <v>82</v>
      </c>
    </row>
    <row r="7" spans="1:13" ht="25.5">
      <c r="A7" s="64"/>
      <c r="B7" s="90" t="s">
        <v>5</v>
      </c>
      <c r="C7" s="91"/>
      <c r="D7" s="91"/>
      <c r="E7" s="91"/>
      <c r="F7" s="73"/>
      <c r="G7" s="91"/>
      <c r="H7" s="91"/>
      <c r="I7" s="91"/>
      <c r="J7" s="73">
        <f>SUM(C3:J6)</f>
        <v>24</v>
      </c>
      <c r="K7" s="91">
        <f>SUM(K3:K6)</f>
        <v>24</v>
      </c>
      <c r="L7" s="91">
        <f>SUM(L3:L6)</f>
        <v>96</v>
      </c>
      <c r="M7" s="64"/>
    </row>
    <row r="8" spans="1:13" ht="26.25">
      <c r="A8" s="63" t="s">
        <v>77</v>
      </c>
      <c r="B8" s="64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3" ht="26.25" thickBot="1">
      <c r="A9" s="65"/>
      <c r="B9" s="65"/>
      <c r="C9" s="66">
        <v>1</v>
      </c>
      <c r="D9" s="66">
        <v>2</v>
      </c>
      <c r="E9" s="66">
        <v>3</v>
      </c>
      <c r="F9" s="66">
        <v>4</v>
      </c>
      <c r="G9" s="66">
        <v>1</v>
      </c>
      <c r="H9" s="66">
        <v>2</v>
      </c>
      <c r="I9" s="66">
        <v>3</v>
      </c>
      <c r="J9" s="66">
        <v>4</v>
      </c>
      <c r="K9" s="67" t="s">
        <v>0</v>
      </c>
      <c r="L9" s="68" t="s">
        <v>24</v>
      </c>
      <c r="M9" s="69" t="s">
        <v>1</v>
      </c>
    </row>
    <row r="10" spans="1:13" ht="26.25">
      <c r="A10" s="70">
        <v>1</v>
      </c>
      <c r="B10" s="71" t="str">
        <f>+hoofdblad!B14</f>
        <v>DC IJmuiden</v>
      </c>
      <c r="C10" s="72">
        <f>+hoofdblad!C11</f>
        <v>0</v>
      </c>
      <c r="D10" s="73">
        <f>+hoofdblad!D14</f>
        <v>2</v>
      </c>
      <c r="E10" s="73">
        <f>+hoofdblad!E14</f>
        <v>2</v>
      </c>
      <c r="F10" s="73">
        <f>+hoofdblad!F14</f>
        <v>1</v>
      </c>
      <c r="G10" s="74">
        <f>+hoofdblad!G11</f>
        <v>0</v>
      </c>
      <c r="H10" s="73">
        <f>+hoofdblad!H14</f>
        <v>2</v>
      </c>
      <c r="I10" s="73">
        <f>+hoofdblad!I14</f>
        <v>2</v>
      </c>
      <c r="J10" s="73">
        <f>+hoofdblad!J14</f>
        <v>2</v>
      </c>
      <c r="K10" s="75">
        <f>SUM(C10:J10)</f>
        <v>11</v>
      </c>
      <c r="L10" s="76">
        <f>+hoofdblad!L14</f>
        <v>35</v>
      </c>
      <c r="M10" s="77" t="s">
        <v>82</v>
      </c>
    </row>
    <row r="11" spans="1:13" ht="26.25">
      <c r="A11" s="78">
        <v>2</v>
      </c>
      <c r="B11" s="79" t="str">
        <f>+hoofdblad!B15</f>
        <v>DC Zaanstreek 3</v>
      </c>
      <c r="C11" s="73">
        <f>+hoofdblad!C15</f>
        <v>0</v>
      </c>
      <c r="D11" s="72">
        <f>+hoofdblad!D12</f>
        <v>0</v>
      </c>
      <c r="E11" s="73">
        <f>+hoofdblad!E15</f>
        <v>0</v>
      </c>
      <c r="F11" s="73">
        <f>+hoofdblad!F15</f>
        <v>0</v>
      </c>
      <c r="G11" s="80">
        <f>+hoofdblad!G15</f>
        <v>0</v>
      </c>
      <c r="H11" s="72">
        <f>+hoofdblad!H12</f>
        <v>0</v>
      </c>
      <c r="I11" s="73">
        <f>+hoofdblad!I15</f>
        <v>1</v>
      </c>
      <c r="J11" s="73">
        <f>+hoofdblad!J15</f>
        <v>1</v>
      </c>
      <c r="K11" s="80">
        <f>SUM(C11:J11)</f>
        <v>2</v>
      </c>
      <c r="L11" s="81">
        <f>+hoofdblad!L15</f>
        <v>16</v>
      </c>
      <c r="M11" s="82" t="s">
        <v>85</v>
      </c>
    </row>
    <row r="12" spans="1:13" ht="26.25">
      <c r="A12" s="78">
        <v>3</v>
      </c>
      <c r="B12" s="79" t="str">
        <f>+hoofdblad!B16</f>
        <v>DC Zaanstreek 4</v>
      </c>
      <c r="C12" s="73">
        <f>+hoofdblad!C16</f>
        <v>0</v>
      </c>
      <c r="D12" s="73">
        <f>+hoofdblad!D16</f>
        <v>2</v>
      </c>
      <c r="E12" s="72"/>
      <c r="F12" s="73">
        <f>+hoofdblad!F16</f>
        <v>1</v>
      </c>
      <c r="G12" s="80">
        <f>+hoofdblad!G16</f>
        <v>0</v>
      </c>
      <c r="H12" s="73">
        <f>+hoofdblad!H16</f>
        <v>1</v>
      </c>
      <c r="I12" s="72"/>
      <c r="J12" s="73">
        <f>+hoofdblad!J16</f>
        <v>0</v>
      </c>
      <c r="K12" s="80">
        <f>SUM(C12:J12)</f>
        <v>4</v>
      </c>
      <c r="L12" s="81">
        <f>+hoofdblad!L16</f>
        <v>17</v>
      </c>
      <c r="M12" s="82" t="s">
        <v>84</v>
      </c>
    </row>
    <row r="13" spans="1:13" ht="27" thickBot="1">
      <c r="A13" s="83">
        <v>4</v>
      </c>
      <c r="B13" s="84" t="str">
        <f>+hoofdblad!B17</f>
        <v>SNA 2</v>
      </c>
      <c r="C13" s="85">
        <f>+hoofdblad!C17</f>
        <v>1</v>
      </c>
      <c r="D13" s="86">
        <f>+hoofdblad!D17</f>
        <v>2</v>
      </c>
      <c r="E13" s="86">
        <f>+hoofdblad!E17</f>
        <v>1</v>
      </c>
      <c r="F13" s="87"/>
      <c r="G13" s="86">
        <f>+hoofdblad!G17</f>
        <v>0</v>
      </c>
      <c r="H13" s="86">
        <f>+hoofdblad!H17</f>
        <v>1</v>
      </c>
      <c r="I13" s="86">
        <f>+hoofdblad!I17</f>
        <v>2</v>
      </c>
      <c r="J13" s="88"/>
      <c r="K13" s="85">
        <f>SUM(C13:J13)</f>
        <v>7</v>
      </c>
      <c r="L13" s="89">
        <f>+hoofdblad!L17</f>
        <v>28</v>
      </c>
      <c r="M13" s="69" t="s">
        <v>83</v>
      </c>
    </row>
    <row r="14" spans="1:13" ht="25.5">
      <c r="A14" s="64"/>
      <c r="B14" s="90" t="s">
        <v>5</v>
      </c>
      <c r="C14" s="91"/>
      <c r="D14" s="91"/>
      <c r="E14" s="91"/>
      <c r="F14" s="73"/>
      <c r="G14" s="91"/>
      <c r="H14" s="91"/>
      <c r="I14" s="91"/>
      <c r="J14" s="73">
        <f>SUM(C10:J13)</f>
        <v>24</v>
      </c>
      <c r="K14" s="91">
        <f>SUM(K10:K13)</f>
        <v>24</v>
      </c>
      <c r="L14" s="91">
        <f>SUM(L10:L13)</f>
        <v>96</v>
      </c>
      <c r="M14" s="6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1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4" width="4.28125" style="0" customWidth="1"/>
    <col min="15" max="15" width="5.8515625" style="0" hidden="1" customWidth="1"/>
    <col min="16" max="16" width="4.7109375" style="0" hidden="1" customWidth="1"/>
    <col min="17" max="17" width="2.28125" style="0" hidden="1" customWidth="1"/>
    <col min="18" max="18" width="1.7109375" style="0" hidden="1" customWidth="1"/>
    <col min="19" max="19" width="3.00390625" style="0" hidden="1" customWidth="1"/>
    <col min="20" max="20" width="4.7109375" style="0" hidden="1" customWidth="1"/>
    <col min="21" max="21" width="2.28125" style="0" hidden="1" customWidth="1"/>
    <col min="22" max="22" width="1.7109375" style="0" hidden="1" customWidth="1"/>
    <col min="23" max="23" width="2.7109375" style="0" hidden="1" customWidth="1"/>
    <col min="24" max="24" width="4.00390625" style="0" hidden="1" customWidth="1"/>
    <col min="29" max="29" width="3.28125" style="0" customWidth="1"/>
    <col min="30" max="30" width="1.7109375" style="0" customWidth="1"/>
    <col min="31" max="31" width="3.28125" style="0" customWidth="1"/>
    <col min="32" max="32" width="5.8515625" style="0" hidden="1" customWidth="1"/>
    <col min="33" max="33" width="4.7109375" style="0" hidden="1" customWidth="1"/>
    <col min="34" max="34" width="2.28125" style="0" hidden="1" customWidth="1"/>
    <col min="35" max="35" width="1.7109375" style="0" hidden="1" customWidth="1"/>
    <col min="36" max="36" width="2.7109375" style="0" hidden="1" customWidth="1"/>
    <col min="37" max="37" width="4.7109375" style="0" hidden="1" customWidth="1"/>
    <col min="38" max="38" width="2.28125" style="0" hidden="1" customWidth="1"/>
    <col min="39" max="39" width="1.7109375" style="0" hidden="1" customWidth="1"/>
    <col min="40" max="40" width="2.8515625" style="0" hidden="1" customWidth="1"/>
    <col min="41" max="41" width="4.00390625" style="0" customWidth="1"/>
    <col min="46" max="46" width="3.28125" style="0" customWidth="1"/>
    <col min="47" max="47" width="1.7109375" style="0" customWidth="1"/>
    <col min="48" max="48" width="3.28125" style="0" customWidth="1"/>
  </cols>
  <sheetData>
    <row r="1" spans="1:32" ht="12.75">
      <c r="A1" s="39"/>
      <c r="M1" s="2"/>
      <c r="N1" s="2"/>
      <c r="O1" s="2"/>
      <c r="AF1" s="2"/>
    </row>
    <row r="2" spans="2:32" ht="12.75">
      <c r="B2" s="13" t="s">
        <v>74</v>
      </c>
      <c r="M2" s="2"/>
      <c r="N2" s="2"/>
      <c r="O2" s="2"/>
      <c r="AF2" s="2"/>
    </row>
    <row r="3" spans="1:40" ht="13.5" thickBot="1">
      <c r="A3" s="3"/>
      <c r="B3" s="3"/>
      <c r="C3" s="4">
        <v>1</v>
      </c>
      <c r="D3" s="5">
        <v>2</v>
      </c>
      <c r="E3" s="5">
        <v>3</v>
      </c>
      <c r="F3" s="5">
        <v>4</v>
      </c>
      <c r="G3" s="5">
        <v>1</v>
      </c>
      <c r="H3" s="5">
        <v>2</v>
      </c>
      <c r="I3" s="5">
        <v>3</v>
      </c>
      <c r="J3" s="6">
        <v>4</v>
      </c>
      <c r="K3" s="7" t="s">
        <v>0</v>
      </c>
      <c r="L3" s="8" t="s">
        <v>24</v>
      </c>
      <c r="M3" s="8" t="s">
        <v>1</v>
      </c>
      <c r="N3" s="9"/>
      <c r="O3" s="9" t="s">
        <v>2</v>
      </c>
      <c r="P3" s="10"/>
      <c r="Q3" s="11" t="s">
        <v>3</v>
      </c>
      <c r="R3" s="11"/>
      <c r="S3" s="11"/>
      <c r="T3" s="10"/>
      <c r="U3" s="11" t="s">
        <v>3</v>
      </c>
      <c r="V3" s="11"/>
      <c r="W3" s="12"/>
      <c r="AE3" s="2"/>
      <c r="AF3" s="34" t="s">
        <v>2</v>
      </c>
      <c r="AG3" s="10"/>
      <c r="AH3" s="11" t="s">
        <v>3</v>
      </c>
      <c r="AI3" s="11"/>
      <c r="AJ3" s="11"/>
      <c r="AK3" s="10"/>
      <c r="AL3" s="11" t="s">
        <v>3</v>
      </c>
      <c r="AM3" s="11"/>
      <c r="AN3" s="12"/>
    </row>
    <row r="4" spans="1:40" ht="13.5" thickBot="1">
      <c r="A4">
        <v>1</v>
      </c>
      <c r="B4" s="40" t="s">
        <v>34</v>
      </c>
      <c r="C4" s="14"/>
      <c r="D4" s="15">
        <f>+Q5</f>
        <v>2</v>
      </c>
      <c r="E4" s="15">
        <f>+S6</f>
        <v>2</v>
      </c>
      <c r="F4" s="15">
        <f>+Q7</f>
        <v>1</v>
      </c>
      <c r="G4" s="16"/>
      <c r="H4" s="15">
        <f>+S8</f>
        <v>1</v>
      </c>
      <c r="I4" s="15">
        <f>+Q9</f>
        <v>1</v>
      </c>
      <c r="J4" s="15">
        <f>+S10</f>
        <v>0</v>
      </c>
      <c r="K4" s="17">
        <f>SUM(C4:J4)</f>
        <v>7</v>
      </c>
      <c r="L4" s="17">
        <f>+P19</f>
        <v>27</v>
      </c>
      <c r="M4" s="18" t="s">
        <v>83</v>
      </c>
      <c r="N4" s="9"/>
      <c r="O4" s="9"/>
      <c r="P4" s="11"/>
      <c r="Q4" s="11"/>
      <c r="R4" s="11"/>
      <c r="S4" s="11"/>
      <c r="T4" s="11"/>
      <c r="U4" s="11"/>
      <c r="V4" s="11"/>
      <c r="W4" s="12"/>
      <c r="AE4" s="2"/>
      <c r="AF4" s="34"/>
      <c r="AG4" s="11"/>
      <c r="AH4" s="11"/>
      <c r="AI4" s="11"/>
      <c r="AJ4" s="11"/>
      <c r="AK4" s="11"/>
      <c r="AL4" s="11"/>
      <c r="AM4" s="11"/>
      <c r="AN4" s="12"/>
    </row>
    <row r="5" spans="1:40" ht="12.75" customHeight="1" thickBot="1">
      <c r="A5">
        <v>2</v>
      </c>
      <c r="B5" s="41" t="s">
        <v>35</v>
      </c>
      <c r="C5" s="15">
        <f>+S5</f>
        <v>0</v>
      </c>
      <c r="D5" s="14"/>
      <c r="E5" s="15">
        <f>+U7</f>
        <v>0</v>
      </c>
      <c r="F5" s="15">
        <f>+W6</f>
        <v>0</v>
      </c>
      <c r="G5" s="20">
        <f>+Q8</f>
        <v>1</v>
      </c>
      <c r="H5" s="21"/>
      <c r="I5" s="15">
        <f>+W10</f>
        <v>0</v>
      </c>
      <c r="J5" s="15">
        <f>+U9</f>
        <v>1</v>
      </c>
      <c r="K5" s="20">
        <f>SUM(C5:J5)</f>
        <v>2</v>
      </c>
      <c r="L5" s="20">
        <f>+S19</f>
        <v>16</v>
      </c>
      <c r="M5" s="22" t="s">
        <v>85</v>
      </c>
      <c r="N5" s="9"/>
      <c r="O5" s="23">
        <v>1</v>
      </c>
      <c r="P5" s="24" t="s">
        <v>7</v>
      </c>
      <c r="Q5" s="25">
        <f>+AC10</f>
        <v>2</v>
      </c>
      <c r="R5" s="26" t="s">
        <v>6</v>
      </c>
      <c r="S5" s="27">
        <f aca="true" t="shared" si="0" ref="S5:S10">IF(Q5=2,0,IF(Q5=1,1,IF(Q5=0,2,"")))</f>
        <v>0</v>
      </c>
      <c r="T5" s="28" t="s">
        <v>8</v>
      </c>
      <c r="U5" s="25">
        <f>+AC11</f>
        <v>0</v>
      </c>
      <c r="V5" s="26" t="s">
        <v>6</v>
      </c>
      <c r="W5" s="29">
        <f aca="true" t="shared" si="1" ref="W5:W10">IF(U5=2,0,IF(U5=1,1,IF(U5=0,2,"")))</f>
        <v>2</v>
      </c>
      <c r="AE5" s="2"/>
      <c r="AF5" s="62">
        <v>1</v>
      </c>
      <c r="AG5" s="24" t="s">
        <v>7</v>
      </c>
      <c r="AH5" s="25">
        <f>+AT10</f>
        <v>2</v>
      </c>
      <c r="AI5" s="26" t="s">
        <v>6</v>
      </c>
      <c r="AJ5" s="27">
        <f aca="true" t="shared" si="2" ref="AJ5:AJ10">IF(AH5=2,0,IF(AH5=1,1,IF(AH5=0,2,"")))</f>
        <v>0</v>
      </c>
      <c r="AK5" s="28" t="s">
        <v>8</v>
      </c>
      <c r="AL5" s="25">
        <f>+AT11</f>
        <v>1</v>
      </c>
      <c r="AM5" s="26" t="s">
        <v>6</v>
      </c>
      <c r="AN5" s="29">
        <f aca="true" t="shared" si="3" ref="AN5:AN10">IF(AL5=2,0,IF(AL5=1,1,IF(AL5=0,2,"")))</f>
        <v>1</v>
      </c>
    </row>
    <row r="6" spans="1:40" ht="12.75" customHeight="1" thickBot="1">
      <c r="A6">
        <v>3</v>
      </c>
      <c r="B6" s="42" t="s">
        <v>36</v>
      </c>
      <c r="C6" s="15">
        <f>+Q6</f>
        <v>0</v>
      </c>
      <c r="D6" s="15">
        <f>+W7</f>
        <v>2</v>
      </c>
      <c r="E6" s="14"/>
      <c r="F6" s="15">
        <f>+U5</f>
        <v>0</v>
      </c>
      <c r="G6" s="20">
        <f>+S9</f>
        <v>1</v>
      </c>
      <c r="H6" s="15">
        <f>+U10</f>
        <v>2</v>
      </c>
      <c r="I6" s="21"/>
      <c r="J6" s="15">
        <f>+W8</f>
        <v>2</v>
      </c>
      <c r="K6" s="20">
        <f>SUM(C6:J6)</f>
        <v>7</v>
      </c>
      <c r="L6" s="20">
        <f>+T19</f>
        <v>26</v>
      </c>
      <c r="M6" s="22" t="s">
        <v>84</v>
      </c>
      <c r="N6" s="9"/>
      <c r="O6" s="23">
        <v>2</v>
      </c>
      <c r="P6" s="24" t="s">
        <v>9</v>
      </c>
      <c r="Q6" s="25">
        <f>+AC14</f>
        <v>0</v>
      </c>
      <c r="R6" s="26" t="s">
        <v>6</v>
      </c>
      <c r="S6" s="27">
        <f t="shared" si="0"/>
        <v>2</v>
      </c>
      <c r="T6" s="28" t="s">
        <v>10</v>
      </c>
      <c r="U6" s="25">
        <f>+AC15</f>
        <v>2</v>
      </c>
      <c r="V6" s="26" t="s">
        <v>6</v>
      </c>
      <c r="W6" s="29">
        <f t="shared" si="1"/>
        <v>0</v>
      </c>
      <c r="AE6" s="2"/>
      <c r="AF6" s="62">
        <v>2</v>
      </c>
      <c r="AG6" s="24" t="s">
        <v>9</v>
      </c>
      <c r="AH6" s="25">
        <f>+AT14</f>
        <v>0</v>
      </c>
      <c r="AI6" s="26" t="s">
        <v>6</v>
      </c>
      <c r="AJ6" s="27">
        <f t="shared" si="2"/>
        <v>2</v>
      </c>
      <c r="AK6" s="28" t="s">
        <v>10</v>
      </c>
      <c r="AL6" s="25">
        <f>+AT15</f>
        <v>2</v>
      </c>
      <c r="AM6" s="26" t="s">
        <v>6</v>
      </c>
      <c r="AN6" s="29">
        <f t="shared" si="3"/>
        <v>0</v>
      </c>
    </row>
    <row r="7" spans="1:42" ht="12.75" customHeight="1" thickBot="1">
      <c r="A7" s="3">
        <v>4</v>
      </c>
      <c r="B7" s="43" t="s">
        <v>25</v>
      </c>
      <c r="C7" s="30">
        <f>+S7</f>
        <v>1</v>
      </c>
      <c r="D7" s="30">
        <f>+U6</f>
        <v>2</v>
      </c>
      <c r="E7" s="30">
        <f>+W5</f>
        <v>2</v>
      </c>
      <c r="F7" s="21"/>
      <c r="G7" s="4">
        <f>+Q10</f>
        <v>2</v>
      </c>
      <c r="H7" s="5">
        <f>+W9</f>
        <v>1</v>
      </c>
      <c r="I7" s="5">
        <f>+U8</f>
        <v>0</v>
      </c>
      <c r="J7" s="21"/>
      <c r="K7" s="31">
        <f>SUM(C7:J7)</f>
        <v>8</v>
      </c>
      <c r="L7" s="31">
        <f>+W19</f>
        <v>27</v>
      </c>
      <c r="M7" s="7" t="s">
        <v>82</v>
      </c>
      <c r="N7" s="9"/>
      <c r="O7" s="23">
        <v>3</v>
      </c>
      <c r="P7" s="24" t="s">
        <v>11</v>
      </c>
      <c r="Q7" s="25">
        <f>+AC18</f>
        <v>1</v>
      </c>
      <c r="R7" s="26" t="s">
        <v>6</v>
      </c>
      <c r="S7" s="27">
        <f t="shared" si="0"/>
        <v>1</v>
      </c>
      <c r="T7" s="28" t="s">
        <v>12</v>
      </c>
      <c r="U7" s="25">
        <f>+AC19</f>
        <v>0</v>
      </c>
      <c r="V7" s="26" t="s">
        <v>6</v>
      </c>
      <c r="W7" s="29">
        <f t="shared" si="1"/>
        <v>2</v>
      </c>
      <c r="Y7" s="13" t="s">
        <v>74</v>
      </c>
      <c r="AE7" s="2"/>
      <c r="AF7" s="62">
        <v>3</v>
      </c>
      <c r="AG7" s="24" t="s">
        <v>11</v>
      </c>
      <c r="AH7" s="25">
        <f>+AT18</f>
        <v>1</v>
      </c>
      <c r="AI7" s="26" t="s">
        <v>6</v>
      </c>
      <c r="AJ7" s="27">
        <f t="shared" si="2"/>
        <v>1</v>
      </c>
      <c r="AK7" s="28" t="s">
        <v>12</v>
      </c>
      <c r="AL7" s="25">
        <f>+AT19</f>
        <v>0</v>
      </c>
      <c r="AM7" s="26" t="s">
        <v>6</v>
      </c>
      <c r="AN7" s="29">
        <f t="shared" si="3"/>
        <v>2</v>
      </c>
      <c r="AP7" s="13" t="s">
        <v>75</v>
      </c>
    </row>
    <row r="8" spans="2:40" ht="15">
      <c r="B8" s="32" t="s">
        <v>5</v>
      </c>
      <c r="C8" s="33"/>
      <c r="D8" s="33"/>
      <c r="E8" s="33"/>
      <c r="F8" s="15">
        <f>SUM(C4:F7)</f>
        <v>12</v>
      </c>
      <c r="G8" s="15"/>
      <c r="H8" s="15"/>
      <c r="I8" s="15"/>
      <c r="J8" s="15">
        <f>SUM(C4:J7)</f>
        <v>24</v>
      </c>
      <c r="K8" s="33">
        <f>SUM(K4:K7)</f>
        <v>24</v>
      </c>
      <c r="L8" s="33">
        <f>SUM(L4:L7)</f>
        <v>96</v>
      </c>
      <c r="M8" s="34"/>
      <c r="N8" s="34"/>
      <c r="O8" s="35">
        <v>4</v>
      </c>
      <c r="P8" s="24" t="s">
        <v>14</v>
      </c>
      <c r="Q8" s="36">
        <f>+AC22</f>
        <v>1</v>
      </c>
      <c r="R8" s="26" t="s">
        <v>6</v>
      </c>
      <c r="S8" s="27">
        <f t="shared" si="0"/>
        <v>1</v>
      </c>
      <c r="T8" s="24" t="s">
        <v>15</v>
      </c>
      <c r="U8" s="37">
        <f>+AC23</f>
        <v>0</v>
      </c>
      <c r="V8" s="26" t="s">
        <v>6</v>
      </c>
      <c r="W8" s="29">
        <f t="shared" si="1"/>
        <v>2</v>
      </c>
      <c r="AF8" s="61">
        <v>4</v>
      </c>
      <c r="AG8" s="24" t="s">
        <v>14</v>
      </c>
      <c r="AH8" s="36">
        <f>+AT22</f>
        <v>0</v>
      </c>
      <c r="AI8" s="26" t="s">
        <v>6</v>
      </c>
      <c r="AJ8" s="27">
        <f t="shared" si="2"/>
        <v>2</v>
      </c>
      <c r="AK8" s="24" t="s">
        <v>15</v>
      </c>
      <c r="AL8" s="37">
        <f>+AT23</f>
        <v>2</v>
      </c>
      <c r="AM8" s="26" t="s">
        <v>6</v>
      </c>
      <c r="AN8" s="29">
        <f t="shared" si="3"/>
        <v>0</v>
      </c>
    </row>
    <row r="9" spans="15:42" ht="15">
      <c r="O9" s="35">
        <v>5</v>
      </c>
      <c r="P9" s="24" t="s">
        <v>16</v>
      </c>
      <c r="Q9" s="36">
        <f>+AC26</f>
        <v>1</v>
      </c>
      <c r="R9" s="26" t="s">
        <v>6</v>
      </c>
      <c r="S9" s="27">
        <f t="shared" si="0"/>
        <v>1</v>
      </c>
      <c r="T9" s="24" t="s">
        <v>17</v>
      </c>
      <c r="U9" s="36">
        <f>+AC27</f>
        <v>1</v>
      </c>
      <c r="V9" s="26" t="s">
        <v>6</v>
      </c>
      <c r="W9" s="29">
        <f t="shared" si="1"/>
        <v>1</v>
      </c>
      <c r="Y9" s="13" t="s">
        <v>4</v>
      </c>
      <c r="AF9" s="61">
        <v>5</v>
      </c>
      <c r="AG9" s="24" t="s">
        <v>16</v>
      </c>
      <c r="AH9" s="36">
        <f>+AT26</f>
        <v>2</v>
      </c>
      <c r="AI9" s="26" t="s">
        <v>6</v>
      </c>
      <c r="AJ9" s="27">
        <f t="shared" si="2"/>
        <v>0</v>
      </c>
      <c r="AK9" s="24" t="s">
        <v>17</v>
      </c>
      <c r="AL9" s="36">
        <f>+AT27</f>
        <v>1</v>
      </c>
      <c r="AM9" s="26" t="s">
        <v>6</v>
      </c>
      <c r="AN9" s="29">
        <f t="shared" si="3"/>
        <v>1</v>
      </c>
      <c r="AP9" s="13" t="s">
        <v>4</v>
      </c>
    </row>
    <row r="10" spans="15:48" ht="15">
      <c r="O10" s="35">
        <v>6</v>
      </c>
      <c r="P10" s="24" t="s">
        <v>18</v>
      </c>
      <c r="Q10" s="37">
        <f>+AC30</f>
        <v>2</v>
      </c>
      <c r="R10" s="26" t="s">
        <v>6</v>
      </c>
      <c r="S10" s="27">
        <f t="shared" si="0"/>
        <v>0</v>
      </c>
      <c r="T10" s="24" t="s">
        <v>19</v>
      </c>
      <c r="U10" s="36">
        <f>+AC31</f>
        <v>2</v>
      </c>
      <c r="V10" s="26" t="s">
        <v>6</v>
      </c>
      <c r="W10" s="29">
        <f t="shared" si="1"/>
        <v>0</v>
      </c>
      <c r="Y10" t="str">
        <f>+B4</f>
        <v>SNA 1</v>
      </c>
      <c r="AA10" t="str">
        <f>+B5</f>
        <v>DC Enkhuizen</v>
      </c>
      <c r="AC10" s="53">
        <f>+uitslagen!C11</f>
        <v>2</v>
      </c>
      <c r="AD10" s="19" t="s">
        <v>6</v>
      </c>
      <c r="AE10" s="2">
        <f>IF(AC10=2,0,IF(AC10=1,1,IF(AC10=0,2,"")))</f>
        <v>0</v>
      </c>
      <c r="AF10" s="61">
        <v>6</v>
      </c>
      <c r="AG10" s="24" t="s">
        <v>18</v>
      </c>
      <c r="AH10" s="37">
        <f>+AT30</f>
        <v>0</v>
      </c>
      <c r="AI10" s="26" t="s">
        <v>6</v>
      </c>
      <c r="AJ10" s="27">
        <f t="shared" si="2"/>
        <v>2</v>
      </c>
      <c r="AK10" s="24" t="s">
        <v>19</v>
      </c>
      <c r="AL10" s="36">
        <f>+AT31</f>
        <v>1</v>
      </c>
      <c r="AM10" s="26" t="s">
        <v>6</v>
      </c>
      <c r="AN10" s="29">
        <f t="shared" si="3"/>
        <v>1</v>
      </c>
      <c r="AP10" t="str">
        <f>+B14</f>
        <v>DC IJmuiden</v>
      </c>
      <c r="AR10" t="str">
        <f>+B15</f>
        <v>DC Zaanstreek 3</v>
      </c>
      <c r="AT10" s="53">
        <f>+uitslagen!K11</f>
        <v>2</v>
      </c>
      <c r="AU10" s="19" t="s">
        <v>6</v>
      </c>
      <c r="AV10" s="2">
        <f aca="true" t="shared" si="4" ref="AV10:AV19">IF(AT10=2,0,IF(AT10=1,1,IF(AT10=0,2,"")))</f>
        <v>0</v>
      </c>
    </row>
    <row r="11" spans="1:48" ht="12.75">
      <c r="A11" s="39"/>
      <c r="M11" s="2"/>
      <c r="Y11" t="str">
        <f>+B6</f>
        <v>DC Zaanstreek 2</v>
      </c>
      <c r="AA11" t="str">
        <f>+B7</f>
        <v>DC Zaanstreek 1</v>
      </c>
      <c r="AC11" s="53">
        <f>+uitslagen!C22</f>
        <v>0</v>
      </c>
      <c r="AD11" s="19" t="s">
        <v>6</v>
      </c>
      <c r="AE11" s="2">
        <f aca="true" t="shared" si="5" ref="AE11:AE31">IF(AC11=2,0,IF(AC11=1,1,IF(AC11=0,2,"")))</f>
        <v>2</v>
      </c>
      <c r="AP11" t="str">
        <f>+B16</f>
        <v>DC Zaanstreek 4</v>
      </c>
      <c r="AR11" t="str">
        <f>+B17</f>
        <v>SNA 2</v>
      </c>
      <c r="AT11" s="53">
        <f>+uitslagen!K22</f>
        <v>1</v>
      </c>
      <c r="AU11" s="19" t="s">
        <v>6</v>
      </c>
      <c r="AV11" s="2">
        <f t="shared" si="4"/>
        <v>1</v>
      </c>
    </row>
    <row r="12" spans="2:48" ht="12.75">
      <c r="B12" s="13" t="s">
        <v>75</v>
      </c>
      <c r="M12" s="2"/>
      <c r="P12">
        <v>1</v>
      </c>
      <c r="S12">
        <v>2</v>
      </c>
      <c r="T12">
        <v>3</v>
      </c>
      <c r="W12">
        <v>4</v>
      </c>
      <c r="AC12" s="1" t="s">
        <v>5</v>
      </c>
      <c r="AE12" s="2">
        <f t="shared" si="5"/>
      </c>
      <c r="AG12">
        <v>1</v>
      </c>
      <c r="AJ12">
        <v>2</v>
      </c>
      <c r="AK12">
        <v>3</v>
      </c>
      <c r="AN12">
        <v>4</v>
      </c>
      <c r="AT12" s="1" t="s">
        <v>5</v>
      </c>
      <c r="AV12" s="2">
        <f t="shared" si="4"/>
      </c>
    </row>
    <row r="13" spans="1:48" ht="15.75" thickBot="1">
      <c r="A13" s="3"/>
      <c r="B13" s="3"/>
      <c r="C13" s="4">
        <v>1</v>
      </c>
      <c r="D13" s="5">
        <v>2</v>
      </c>
      <c r="E13" s="5">
        <v>3</v>
      </c>
      <c r="F13" s="5">
        <v>4</v>
      </c>
      <c r="G13" s="5">
        <v>1</v>
      </c>
      <c r="H13" s="5">
        <v>2</v>
      </c>
      <c r="I13" s="5">
        <v>3</v>
      </c>
      <c r="J13" s="6">
        <v>4</v>
      </c>
      <c r="K13" s="7" t="s">
        <v>0</v>
      </c>
      <c r="L13" s="8" t="s">
        <v>24</v>
      </c>
      <c r="M13" s="8" t="s">
        <v>1</v>
      </c>
      <c r="O13" s="51">
        <v>1</v>
      </c>
      <c r="P13" s="52">
        <f>+uitslagen!C10</f>
        <v>5</v>
      </c>
      <c r="S13" s="52">
        <f>+uitslagen!E10</f>
        <v>3</v>
      </c>
      <c r="T13" s="52">
        <f>+uitslagen!C21</f>
        <v>3</v>
      </c>
      <c r="W13" s="52">
        <f>+uitslagen!E21</f>
        <v>5</v>
      </c>
      <c r="Y13" s="13" t="s">
        <v>13</v>
      </c>
      <c r="AC13" s="1" t="s">
        <v>5</v>
      </c>
      <c r="AE13" s="2">
        <f t="shared" si="5"/>
      </c>
      <c r="AF13" s="60">
        <v>1</v>
      </c>
      <c r="AG13" s="52">
        <f>+uitslagen!K10</f>
        <v>8</v>
      </c>
      <c r="AJ13" s="52">
        <f>+uitslagen!M10</f>
        <v>0</v>
      </c>
      <c r="AK13" s="52">
        <f>+uitslagen!K21</f>
        <v>4</v>
      </c>
      <c r="AN13" s="52">
        <f>+uitslagen!M21</f>
        <v>4</v>
      </c>
      <c r="AP13" s="13" t="s">
        <v>13</v>
      </c>
      <c r="AT13" s="1" t="s">
        <v>5</v>
      </c>
      <c r="AV13" s="2">
        <f t="shared" si="4"/>
      </c>
    </row>
    <row r="14" spans="1:48" ht="15.75" thickBot="1">
      <c r="A14">
        <v>1</v>
      </c>
      <c r="B14" s="40" t="s">
        <v>51</v>
      </c>
      <c r="C14" s="14"/>
      <c r="D14" s="15">
        <f>+AH5</f>
        <v>2</v>
      </c>
      <c r="E14" s="15">
        <f>+AJ6</f>
        <v>2</v>
      </c>
      <c r="F14" s="15">
        <f>+AH7</f>
        <v>1</v>
      </c>
      <c r="G14" s="16"/>
      <c r="H14" s="15">
        <f>+AJ8</f>
        <v>2</v>
      </c>
      <c r="I14" s="15">
        <f>+AH9</f>
        <v>2</v>
      </c>
      <c r="J14" s="15">
        <f>+AJ10</f>
        <v>2</v>
      </c>
      <c r="K14" s="17">
        <f>SUM(C14:J14)</f>
        <v>11</v>
      </c>
      <c r="L14" s="17">
        <f>+AG19</f>
        <v>35</v>
      </c>
      <c r="M14" s="18" t="s">
        <v>82</v>
      </c>
      <c r="O14" s="51">
        <v>2</v>
      </c>
      <c r="P14" s="52">
        <f>+uitslagen!E32</f>
        <v>7</v>
      </c>
      <c r="S14" s="52">
        <f>+uitslagen!E43</f>
        <v>2</v>
      </c>
      <c r="T14" s="52">
        <f>+uitslagen!C32</f>
        <v>1</v>
      </c>
      <c r="W14" s="52">
        <f>+uitslagen!C43</f>
        <v>6</v>
      </c>
      <c r="Y14" t="str">
        <f>+B6</f>
        <v>DC Zaanstreek 2</v>
      </c>
      <c r="AA14" t="str">
        <f>+B4</f>
        <v>SNA 1</v>
      </c>
      <c r="AC14" s="53">
        <f>+uitslagen!C33</f>
        <v>0</v>
      </c>
      <c r="AD14" s="19" t="s">
        <v>6</v>
      </c>
      <c r="AE14" s="2">
        <f t="shared" si="5"/>
        <v>2</v>
      </c>
      <c r="AF14" s="60">
        <v>2</v>
      </c>
      <c r="AG14" s="52">
        <f>+uitslagen!M32</f>
        <v>6</v>
      </c>
      <c r="AJ14" s="52">
        <f>+uitslagen!M43</f>
        <v>2</v>
      </c>
      <c r="AK14" s="52">
        <f>+uitslagen!K32</f>
        <v>2</v>
      </c>
      <c r="AN14" s="52">
        <f>+uitslagen!K43</f>
        <v>6</v>
      </c>
      <c r="AP14" t="str">
        <f>+B16</f>
        <v>DC Zaanstreek 4</v>
      </c>
      <c r="AR14" t="str">
        <f>+B14</f>
        <v>DC IJmuiden</v>
      </c>
      <c r="AT14" s="53">
        <f>+uitslagen!K33</f>
        <v>0</v>
      </c>
      <c r="AU14" s="19" t="s">
        <v>6</v>
      </c>
      <c r="AV14" s="2">
        <f t="shared" si="4"/>
        <v>2</v>
      </c>
    </row>
    <row r="15" spans="1:48" ht="15.75" thickBot="1">
      <c r="A15">
        <v>2</v>
      </c>
      <c r="B15" s="41" t="s">
        <v>52</v>
      </c>
      <c r="C15" s="15">
        <f>+AJ5</f>
        <v>0</v>
      </c>
      <c r="D15" s="14"/>
      <c r="E15" s="15">
        <f>+AL7</f>
        <v>0</v>
      </c>
      <c r="F15" s="15">
        <f>+AN6</f>
        <v>0</v>
      </c>
      <c r="G15" s="20">
        <f>+AH8</f>
        <v>0</v>
      </c>
      <c r="H15" s="21"/>
      <c r="I15" s="15">
        <f>+AN10</f>
        <v>1</v>
      </c>
      <c r="J15" s="15">
        <f>+AL9</f>
        <v>1</v>
      </c>
      <c r="K15" s="20">
        <f>SUM(C15:J15)</f>
        <v>2</v>
      </c>
      <c r="L15" s="20">
        <f>+AJ19</f>
        <v>16</v>
      </c>
      <c r="M15" s="22" t="s">
        <v>85</v>
      </c>
      <c r="O15" s="51">
        <v>3</v>
      </c>
      <c r="P15" s="52">
        <f>+uitslagen!C54</f>
        <v>4</v>
      </c>
      <c r="S15" s="52">
        <f>+uitslagen!C65</f>
        <v>3</v>
      </c>
      <c r="T15" s="52">
        <f>+uitslagen!E65</f>
        <v>5</v>
      </c>
      <c r="W15" s="52">
        <f>+uitslagen!E54</f>
        <v>4</v>
      </c>
      <c r="Y15" t="str">
        <f>+B7</f>
        <v>DC Zaanstreek 1</v>
      </c>
      <c r="AA15" t="str">
        <f>+B5</f>
        <v>DC Enkhuizen</v>
      </c>
      <c r="AC15" s="53">
        <f>+uitslagen!K44</f>
        <v>2</v>
      </c>
      <c r="AD15" s="19" t="s">
        <v>6</v>
      </c>
      <c r="AE15" s="2">
        <f t="shared" si="5"/>
        <v>0</v>
      </c>
      <c r="AF15" s="60">
        <v>3</v>
      </c>
      <c r="AG15" s="52">
        <f>+uitslagen!K54</f>
        <v>4</v>
      </c>
      <c r="AJ15" s="52">
        <f>+uitslagen!K65</f>
        <v>3</v>
      </c>
      <c r="AK15" s="52">
        <f>+uitslagen!M65</f>
        <v>5</v>
      </c>
      <c r="AN15" s="52">
        <f>+uitslagen!M54</f>
        <v>4</v>
      </c>
      <c r="AP15" t="str">
        <f>+B17</f>
        <v>SNA 2</v>
      </c>
      <c r="AR15" t="str">
        <f>+B15</f>
        <v>DC Zaanstreek 3</v>
      </c>
      <c r="AT15" s="53">
        <f>+uitslagen!K44</f>
        <v>2</v>
      </c>
      <c r="AU15" s="19" t="s">
        <v>6</v>
      </c>
      <c r="AV15" s="2">
        <f t="shared" si="4"/>
        <v>0</v>
      </c>
    </row>
    <row r="16" spans="1:48" ht="15.75" thickBot="1">
      <c r="A16">
        <v>3</v>
      </c>
      <c r="B16" s="42" t="s">
        <v>53</v>
      </c>
      <c r="C16" s="15">
        <f>+AH6</f>
        <v>0</v>
      </c>
      <c r="D16" s="15">
        <f>+AN7</f>
        <v>2</v>
      </c>
      <c r="E16" s="14"/>
      <c r="F16" s="15">
        <f>+AL5</f>
        <v>1</v>
      </c>
      <c r="G16" s="20">
        <f>+AJ9</f>
        <v>0</v>
      </c>
      <c r="H16" s="15">
        <f>+AL10</f>
        <v>1</v>
      </c>
      <c r="I16" s="21"/>
      <c r="J16" s="15">
        <f>+AN8</f>
        <v>0</v>
      </c>
      <c r="K16" s="20">
        <f>SUM(C16:J16)</f>
        <v>4</v>
      </c>
      <c r="L16" s="20">
        <f>+AK19</f>
        <v>17</v>
      </c>
      <c r="M16" s="22" t="s">
        <v>84</v>
      </c>
      <c r="O16" s="51">
        <v>4</v>
      </c>
      <c r="P16" s="52">
        <f>+uitslagen!E76</f>
        <v>4</v>
      </c>
      <c r="S16" s="52">
        <f>+uitslagen!C76</f>
        <v>4</v>
      </c>
      <c r="T16" s="52">
        <f>+uitslagen!E87</f>
        <v>5</v>
      </c>
      <c r="W16" s="52">
        <f>+uitslagen!C87</f>
        <v>3</v>
      </c>
      <c r="AC16" s="1" t="s">
        <v>5</v>
      </c>
      <c r="AE16" s="2">
        <f t="shared" si="5"/>
      </c>
      <c r="AF16" s="60">
        <v>4</v>
      </c>
      <c r="AG16" s="52">
        <f>+uitslagen!M76</f>
        <v>5</v>
      </c>
      <c r="AJ16" s="52">
        <f>+uitslagen!K76</f>
        <v>3</v>
      </c>
      <c r="AK16" s="52">
        <f>+uitslagen!M87</f>
        <v>0</v>
      </c>
      <c r="AN16" s="52">
        <f>+uitslagen!K87</f>
        <v>8</v>
      </c>
      <c r="AT16" s="1" t="s">
        <v>5</v>
      </c>
      <c r="AV16" s="2">
        <f t="shared" si="4"/>
      </c>
    </row>
    <row r="17" spans="1:48" ht="15.75" thickBot="1">
      <c r="A17" s="3">
        <v>4</v>
      </c>
      <c r="B17" s="43" t="s">
        <v>33</v>
      </c>
      <c r="C17" s="30">
        <f>+AJ7</f>
        <v>1</v>
      </c>
      <c r="D17" s="30">
        <f>+AL6</f>
        <v>2</v>
      </c>
      <c r="E17" s="30">
        <f>+AN5</f>
        <v>1</v>
      </c>
      <c r="F17" s="21"/>
      <c r="G17" s="4">
        <f>+AH10</f>
        <v>0</v>
      </c>
      <c r="H17" s="5">
        <f>+AN9</f>
        <v>1</v>
      </c>
      <c r="I17" s="5">
        <f>+AL8</f>
        <v>2</v>
      </c>
      <c r="J17" s="21"/>
      <c r="K17" s="31">
        <f>SUM(C17:J17)</f>
        <v>7</v>
      </c>
      <c r="L17" s="31">
        <f>+AN19</f>
        <v>28</v>
      </c>
      <c r="M17" s="7" t="s">
        <v>83</v>
      </c>
      <c r="O17" s="51">
        <v>5</v>
      </c>
      <c r="P17" s="52">
        <f>+uitslagen!C98</f>
        <v>4</v>
      </c>
      <c r="S17" s="52">
        <f>+uitslagen!C109</f>
        <v>4</v>
      </c>
      <c r="T17" s="52">
        <f>+uitslagen!E98</f>
        <v>4</v>
      </c>
      <c r="W17" s="52">
        <f>+uitslagen!E109</f>
        <v>4</v>
      </c>
      <c r="Y17" s="13" t="s">
        <v>20</v>
      </c>
      <c r="AC17" s="1" t="s">
        <v>5</v>
      </c>
      <c r="AE17" s="2">
        <f t="shared" si="5"/>
      </c>
      <c r="AF17" s="60">
        <v>5</v>
      </c>
      <c r="AG17" s="52">
        <f>+uitslagen!K98</f>
        <v>6</v>
      </c>
      <c r="AJ17" s="52">
        <f>+uitslagen!K109</f>
        <v>4</v>
      </c>
      <c r="AK17" s="52">
        <f>+uitslagen!M98</f>
        <v>2</v>
      </c>
      <c r="AN17" s="52">
        <f>+uitslagen!M109</f>
        <v>4</v>
      </c>
      <c r="AP17" s="13" t="s">
        <v>20</v>
      </c>
      <c r="AT17" s="1" t="s">
        <v>5</v>
      </c>
      <c r="AV17" s="2">
        <f t="shared" si="4"/>
      </c>
    </row>
    <row r="18" spans="2:48" ht="15">
      <c r="B18" s="32" t="s">
        <v>5</v>
      </c>
      <c r="C18" s="33"/>
      <c r="D18" s="33"/>
      <c r="E18" s="33"/>
      <c r="F18" s="15">
        <f>SUM(C14:F17)</f>
        <v>12</v>
      </c>
      <c r="G18" s="15"/>
      <c r="H18" s="15"/>
      <c r="I18" s="15"/>
      <c r="J18" s="15">
        <f>SUM(C14:J17)</f>
        <v>24</v>
      </c>
      <c r="K18" s="33">
        <f>SUM(K14:K17)</f>
        <v>24</v>
      </c>
      <c r="L18" s="33">
        <f>SUM(L14:L17)</f>
        <v>96</v>
      </c>
      <c r="M18" s="34"/>
      <c r="O18" s="51">
        <v>6</v>
      </c>
      <c r="P18" s="52">
        <f>+uitslagen!E120</f>
        <v>3</v>
      </c>
      <c r="S18" s="52">
        <f>+uitslagen!E131</f>
        <v>0</v>
      </c>
      <c r="T18" s="52">
        <f>+uitslagen!C131</f>
        <v>8</v>
      </c>
      <c r="W18" s="52">
        <f>+uitslagen!C120</f>
        <v>5</v>
      </c>
      <c r="Y18" t="str">
        <f>+B4</f>
        <v>SNA 1</v>
      </c>
      <c r="AA18" t="str">
        <f>+B7</f>
        <v>DC Zaanstreek 1</v>
      </c>
      <c r="AC18" s="53">
        <f>+uitslagen!C55</f>
        <v>1</v>
      </c>
      <c r="AD18" s="19" t="s">
        <v>6</v>
      </c>
      <c r="AE18" s="2">
        <f t="shared" si="5"/>
        <v>1</v>
      </c>
      <c r="AF18" s="60">
        <v>6</v>
      </c>
      <c r="AG18" s="52">
        <f>+uitslagen!M120</f>
        <v>6</v>
      </c>
      <c r="AJ18" s="52">
        <f>+uitslagen!M131</f>
        <v>4</v>
      </c>
      <c r="AK18" s="52">
        <f>+uitslagen!K131</f>
        <v>4</v>
      </c>
      <c r="AN18" s="52">
        <f>+uitslagen!K120</f>
        <v>2</v>
      </c>
      <c r="AP18" t="str">
        <f>+B14</f>
        <v>DC IJmuiden</v>
      </c>
      <c r="AR18" t="str">
        <f>+B17</f>
        <v>SNA 2</v>
      </c>
      <c r="AT18" s="53">
        <f>+uitslagen!K55</f>
        <v>1</v>
      </c>
      <c r="AU18" s="19" t="s">
        <v>6</v>
      </c>
      <c r="AV18" s="2">
        <f t="shared" si="4"/>
        <v>1</v>
      </c>
    </row>
    <row r="19" spans="16:48" ht="12.75">
      <c r="P19">
        <f>SUM(P13:P18)</f>
        <v>27</v>
      </c>
      <c r="S19">
        <f>SUM(S13:S18)</f>
        <v>16</v>
      </c>
      <c r="T19">
        <f>SUM(T13:T18)</f>
        <v>26</v>
      </c>
      <c r="W19">
        <f>SUM(W13:W18)</f>
        <v>27</v>
      </c>
      <c r="Y19" t="str">
        <f>+B5</f>
        <v>DC Enkhuizen</v>
      </c>
      <c r="AA19" t="str">
        <f>+B6</f>
        <v>DC Zaanstreek 2</v>
      </c>
      <c r="AC19" s="53">
        <f>+uitslagen!C66</f>
        <v>0</v>
      </c>
      <c r="AD19" s="19" t="s">
        <v>6</v>
      </c>
      <c r="AE19" s="2">
        <f t="shared" si="5"/>
        <v>2</v>
      </c>
      <c r="AG19">
        <f>SUM(AG13:AG18)</f>
        <v>35</v>
      </c>
      <c r="AJ19">
        <f>SUM(AJ13:AJ18)</f>
        <v>16</v>
      </c>
      <c r="AK19">
        <f>SUM(AK13:AK18)</f>
        <v>17</v>
      </c>
      <c r="AN19">
        <f>SUM(AN13:AN18)</f>
        <v>28</v>
      </c>
      <c r="AP19" t="str">
        <f>+B15</f>
        <v>DC Zaanstreek 3</v>
      </c>
      <c r="AR19" t="str">
        <f>+B16</f>
        <v>DC Zaanstreek 4</v>
      </c>
      <c r="AT19" s="53">
        <f>+uitslagen!K66</f>
        <v>0</v>
      </c>
      <c r="AU19" s="19" t="s">
        <v>6</v>
      </c>
      <c r="AV19" s="2">
        <f t="shared" si="4"/>
        <v>2</v>
      </c>
    </row>
    <row r="20" spans="30:48" ht="12.75">
      <c r="AD20" s="19" t="s">
        <v>5</v>
      </c>
      <c r="AE20" s="38" t="s">
        <v>5</v>
      </c>
      <c r="AU20" s="19" t="s">
        <v>5</v>
      </c>
      <c r="AV20" s="38" t="s">
        <v>5</v>
      </c>
    </row>
    <row r="21" spans="25:48" ht="12.75">
      <c r="Y21" s="13" t="s">
        <v>21</v>
      </c>
      <c r="AD21" s="19" t="s">
        <v>5</v>
      </c>
      <c r="AE21" s="38" t="s">
        <v>5</v>
      </c>
      <c r="AP21" s="13" t="s">
        <v>21</v>
      </c>
      <c r="AU21" s="19" t="s">
        <v>5</v>
      </c>
      <c r="AV21" s="38" t="s">
        <v>5</v>
      </c>
    </row>
    <row r="22" spans="25:48" ht="12.75">
      <c r="Y22" t="str">
        <f>+B5</f>
        <v>DC Enkhuizen</v>
      </c>
      <c r="AA22" t="str">
        <f>+B4</f>
        <v>SNA 1</v>
      </c>
      <c r="AC22" s="53">
        <f>+uitslagen!C77</f>
        <v>1</v>
      </c>
      <c r="AD22" s="19" t="s">
        <v>6</v>
      </c>
      <c r="AE22" s="2">
        <f t="shared" si="5"/>
        <v>1</v>
      </c>
      <c r="AP22" t="str">
        <f>+B15</f>
        <v>DC Zaanstreek 3</v>
      </c>
      <c r="AR22" t="str">
        <f>+B14</f>
        <v>DC IJmuiden</v>
      </c>
      <c r="AT22" s="53">
        <f>+uitslagen!K77</f>
        <v>0</v>
      </c>
      <c r="AU22" s="19" t="s">
        <v>6</v>
      </c>
      <c r="AV22" s="2">
        <f>IF(AT22=2,0,IF(AT22=1,1,IF(AT22=0,2,"")))</f>
        <v>2</v>
      </c>
    </row>
    <row r="23" spans="25:48" ht="12.75">
      <c r="Y23" t="str">
        <f>+B7</f>
        <v>DC Zaanstreek 1</v>
      </c>
      <c r="AA23" t="str">
        <f>+B6</f>
        <v>DC Zaanstreek 2</v>
      </c>
      <c r="AC23" s="53">
        <f>+uitslagen!C88</f>
        <v>0</v>
      </c>
      <c r="AD23" s="19" t="s">
        <v>6</v>
      </c>
      <c r="AE23" s="2">
        <f t="shared" si="5"/>
        <v>2</v>
      </c>
      <c r="AP23" t="str">
        <f>+B17</f>
        <v>SNA 2</v>
      </c>
      <c r="AR23" t="str">
        <f>+B16</f>
        <v>DC Zaanstreek 4</v>
      </c>
      <c r="AT23" s="53">
        <f>+uitslagen!K88</f>
        <v>2</v>
      </c>
      <c r="AU23" s="19" t="s">
        <v>6</v>
      </c>
      <c r="AV23" s="2">
        <f>IF(AT23=2,0,IF(AT23=1,1,IF(AT23=0,2,"")))</f>
        <v>0</v>
      </c>
    </row>
    <row r="24" spans="30:48" ht="12.75">
      <c r="AD24" s="19" t="s">
        <v>5</v>
      </c>
      <c r="AE24" s="38" t="s">
        <v>5</v>
      </c>
      <c r="AU24" s="19" t="s">
        <v>5</v>
      </c>
      <c r="AV24" s="38" t="s">
        <v>5</v>
      </c>
    </row>
    <row r="25" spans="25:48" ht="12.75">
      <c r="Y25" s="13" t="s">
        <v>22</v>
      </c>
      <c r="AD25" s="19" t="s">
        <v>5</v>
      </c>
      <c r="AE25" s="38" t="s">
        <v>5</v>
      </c>
      <c r="AP25" s="13" t="s">
        <v>22</v>
      </c>
      <c r="AU25" s="19" t="s">
        <v>5</v>
      </c>
      <c r="AV25" s="38" t="s">
        <v>5</v>
      </c>
    </row>
    <row r="26" spans="25:48" ht="12.75">
      <c r="Y26" t="str">
        <f>+B4</f>
        <v>SNA 1</v>
      </c>
      <c r="AA26" t="str">
        <f>+B6</f>
        <v>DC Zaanstreek 2</v>
      </c>
      <c r="AC26" s="53">
        <f>+uitslagen!C99</f>
        <v>1</v>
      </c>
      <c r="AD26" s="19" t="s">
        <v>6</v>
      </c>
      <c r="AE26" s="2">
        <f t="shared" si="5"/>
        <v>1</v>
      </c>
      <c r="AP26" t="str">
        <f>+B14</f>
        <v>DC IJmuiden</v>
      </c>
      <c r="AR26" t="str">
        <f>+B16</f>
        <v>DC Zaanstreek 4</v>
      </c>
      <c r="AT26" s="53">
        <f>+uitslagen!K99</f>
        <v>2</v>
      </c>
      <c r="AU26" s="19" t="s">
        <v>6</v>
      </c>
      <c r="AV26" s="2">
        <f>IF(AT26=2,0,IF(AT26=1,1,IF(AT26=0,2,"")))</f>
        <v>0</v>
      </c>
    </row>
    <row r="27" spans="25:48" ht="12.75">
      <c r="Y27" t="str">
        <f>+B5</f>
        <v>DC Enkhuizen</v>
      </c>
      <c r="AA27" t="str">
        <f>+B7</f>
        <v>DC Zaanstreek 1</v>
      </c>
      <c r="AC27" s="53">
        <f>+uitslagen!C110</f>
        <v>1</v>
      </c>
      <c r="AD27" s="19" t="s">
        <v>6</v>
      </c>
      <c r="AE27" s="2">
        <f t="shared" si="5"/>
        <v>1</v>
      </c>
      <c r="AP27" t="str">
        <f>+B15</f>
        <v>DC Zaanstreek 3</v>
      </c>
      <c r="AR27" t="str">
        <f>+B17</f>
        <v>SNA 2</v>
      </c>
      <c r="AT27" s="53">
        <f>+uitslagen!K110</f>
        <v>1</v>
      </c>
      <c r="AU27" s="19" t="s">
        <v>6</v>
      </c>
      <c r="AV27" s="2">
        <f>IF(AT27=2,0,IF(AT27=1,1,IF(AT27=0,2,"")))</f>
        <v>1</v>
      </c>
    </row>
    <row r="28" spans="30:48" ht="12.75">
      <c r="AD28" s="19" t="s">
        <v>5</v>
      </c>
      <c r="AE28" s="38" t="s">
        <v>5</v>
      </c>
      <c r="AU28" s="19" t="s">
        <v>5</v>
      </c>
      <c r="AV28" s="38" t="s">
        <v>5</v>
      </c>
    </row>
    <row r="29" spans="25:48" ht="12.75">
      <c r="Y29" s="13" t="s">
        <v>23</v>
      </c>
      <c r="AD29" s="19" t="s">
        <v>5</v>
      </c>
      <c r="AE29" s="38" t="s">
        <v>5</v>
      </c>
      <c r="AP29" s="13" t="s">
        <v>23</v>
      </c>
      <c r="AU29" s="19" t="s">
        <v>5</v>
      </c>
      <c r="AV29" s="38" t="s">
        <v>5</v>
      </c>
    </row>
    <row r="30" spans="25:48" ht="12.75">
      <c r="Y30" t="str">
        <f>+B7</f>
        <v>DC Zaanstreek 1</v>
      </c>
      <c r="AA30" t="str">
        <f>+B4</f>
        <v>SNA 1</v>
      </c>
      <c r="AC30" s="53">
        <f>+uitslagen!C121</f>
        <v>2</v>
      </c>
      <c r="AD30" s="19" t="s">
        <v>6</v>
      </c>
      <c r="AE30" s="2">
        <f t="shared" si="5"/>
        <v>0</v>
      </c>
      <c r="AP30" t="str">
        <f>+B17</f>
        <v>SNA 2</v>
      </c>
      <c r="AR30" t="str">
        <f>+B14</f>
        <v>DC IJmuiden</v>
      </c>
      <c r="AT30" s="53">
        <f>+uitslagen!K121</f>
        <v>0</v>
      </c>
      <c r="AU30" s="19" t="s">
        <v>6</v>
      </c>
      <c r="AV30" s="2">
        <f>IF(AT30=2,0,IF(AT30=1,1,IF(AT30=0,2,"")))</f>
        <v>2</v>
      </c>
    </row>
    <row r="31" spans="25:48" ht="12.75">
      <c r="Y31" t="str">
        <f>+B6</f>
        <v>DC Zaanstreek 2</v>
      </c>
      <c r="AA31" t="str">
        <f>+B5</f>
        <v>DC Enkhuizen</v>
      </c>
      <c r="AC31" s="53">
        <f>+uitslagen!C132</f>
        <v>2</v>
      </c>
      <c r="AD31" s="19" t="s">
        <v>6</v>
      </c>
      <c r="AE31" s="2">
        <f t="shared" si="5"/>
        <v>0</v>
      </c>
      <c r="AP31" t="str">
        <f>+B16</f>
        <v>DC Zaanstreek 4</v>
      </c>
      <c r="AR31" t="str">
        <f>+B15</f>
        <v>DC Zaanstreek 3</v>
      </c>
      <c r="AT31" s="53">
        <f>+uitslagen!K132</f>
        <v>1</v>
      </c>
      <c r="AU31" s="19" t="s">
        <v>6</v>
      </c>
      <c r="AV31" s="2">
        <f>IF(AT31=2,0,IF(AT31=1,1,IF(AT31=0,2,"")))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2"/>
  <sheetViews>
    <sheetView zoomScalePageLayoutView="0" workbookViewId="0" topLeftCell="A1">
      <pane ySplit="1" topLeftCell="A117" activePane="bottomLeft" state="frozen"/>
      <selection pane="topLeft" activeCell="A1" sqref="A1"/>
      <selection pane="bottomLeft" activeCell="N131" sqref="N131"/>
    </sheetView>
  </sheetViews>
  <sheetFormatPr defaultColWidth="9.140625" defaultRowHeight="12.75"/>
  <cols>
    <col min="1" max="1" width="10.7109375" style="45" customWidth="1"/>
    <col min="2" max="2" width="23.7109375" style="45" customWidth="1"/>
    <col min="3" max="3" width="4.7109375" style="45" customWidth="1"/>
    <col min="4" max="4" width="2.7109375" style="45" customWidth="1"/>
    <col min="5" max="5" width="4.7109375" style="45" customWidth="1"/>
    <col min="6" max="6" width="10.7109375" style="45" customWidth="1"/>
    <col min="7" max="8" width="17.28125" style="45" customWidth="1"/>
    <col min="9" max="9" width="10.7109375" style="45" customWidth="1"/>
    <col min="10" max="10" width="23.7109375" style="45" customWidth="1"/>
    <col min="11" max="11" width="4.7109375" style="45" customWidth="1"/>
    <col min="12" max="12" width="3.28125" style="45" customWidth="1"/>
    <col min="13" max="13" width="4.7109375" style="45" customWidth="1"/>
    <col min="14" max="14" width="10.7109375" style="45" customWidth="1"/>
    <col min="15" max="16" width="17.28125" style="45" customWidth="1"/>
    <col min="17" max="16384" width="9.140625" style="45" customWidth="1"/>
  </cols>
  <sheetData>
    <row r="1" spans="1:9" ht="30">
      <c r="A1" s="44" t="s">
        <v>76</v>
      </c>
      <c r="I1" s="44" t="s">
        <v>77</v>
      </c>
    </row>
    <row r="2" spans="1:13" ht="30">
      <c r="A2" s="44" t="str">
        <f>+hoofdblad!Y10</f>
        <v>SNA 1</v>
      </c>
      <c r="D2" s="46" t="s">
        <v>6</v>
      </c>
      <c r="E2" s="44" t="str">
        <f>+hoofdblad!AA10</f>
        <v>DC Enkhuizen</v>
      </c>
      <c r="H2" s="44"/>
      <c r="I2" s="44" t="str">
        <f>+hoofdblad!AP10</f>
        <v>DC IJmuiden</v>
      </c>
      <c r="L2" s="46" t="s">
        <v>6</v>
      </c>
      <c r="M2" s="44" t="str">
        <f>+hoofdblad!AR10</f>
        <v>DC Zaanstreek 3</v>
      </c>
    </row>
    <row r="3" spans="1:9" ht="30" customHeight="1">
      <c r="A3" s="45" t="s">
        <v>4</v>
      </c>
      <c r="I3" s="45" t="s">
        <v>4</v>
      </c>
    </row>
    <row r="4" spans="3:11" ht="30" customHeight="1">
      <c r="C4" s="47" t="s">
        <v>26</v>
      </c>
      <c r="K4" s="47" t="s">
        <v>26</v>
      </c>
    </row>
    <row r="5" spans="2:17" ht="30" customHeight="1">
      <c r="B5" s="45" t="s">
        <v>27</v>
      </c>
      <c r="D5" s="46" t="s">
        <v>6</v>
      </c>
      <c r="J5" s="45" t="s">
        <v>27</v>
      </c>
      <c r="L5" s="46" t="s">
        <v>6</v>
      </c>
      <c r="Q5" s="46"/>
    </row>
    <row r="6" spans="2:17" ht="30" customHeight="1">
      <c r="B6" s="45" t="s">
        <v>28</v>
      </c>
      <c r="D6" s="46" t="s">
        <v>6</v>
      </c>
      <c r="J6" s="45" t="s">
        <v>28</v>
      </c>
      <c r="L6" s="46" t="s">
        <v>6</v>
      </c>
      <c r="Q6" s="46"/>
    </row>
    <row r="7" spans="2:17" ht="30" customHeight="1">
      <c r="B7" s="45" t="s">
        <v>29</v>
      </c>
      <c r="D7" s="46" t="s">
        <v>6</v>
      </c>
      <c r="J7" s="45" t="s">
        <v>29</v>
      </c>
      <c r="L7" s="46" t="s">
        <v>6</v>
      </c>
      <c r="Q7" s="46"/>
    </row>
    <row r="8" spans="2:17" ht="30" customHeight="1">
      <c r="B8" s="45" t="s">
        <v>30</v>
      </c>
      <c r="D8" s="46" t="s">
        <v>6</v>
      </c>
      <c r="J8" s="45" t="s">
        <v>30</v>
      </c>
      <c r="L8" s="46" t="s">
        <v>6</v>
      </c>
      <c r="Q8" s="46"/>
    </row>
    <row r="9" spans="3:13" ht="30" customHeight="1" thickBot="1">
      <c r="C9" s="48"/>
      <c r="D9" s="48"/>
      <c r="E9" s="48"/>
      <c r="K9" s="48"/>
      <c r="L9" s="48"/>
      <c r="M9" s="48"/>
    </row>
    <row r="10" spans="2:13" ht="30" customHeight="1">
      <c r="B10" s="47" t="s">
        <v>31</v>
      </c>
      <c r="C10" s="49">
        <v>5</v>
      </c>
      <c r="D10" s="46" t="s">
        <v>6</v>
      </c>
      <c r="E10" s="50">
        <f>IF(C10="","",8-C10)</f>
        <v>3</v>
      </c>
      <c r="J10" s="47" t="s">
        <v>31</v>
      </c>
      <c r="K10" s="49">
        <v>8</v>
      </c>
      <c r="L10" s="46" t="s">
        <v>6</v>
      </c>
      <c r="M10" s="50">
        <f>IF(K10="","",8-K10)</f>
        <v>0</v>
      </c>
    </row>
    <row r="11" spans="2:12" ht="30" customHeight="1" hidden="1">
      <c r="B11" s="47"/>
      <c r="C11" s="50">
        <f>IF(C10="","",IF(C10=4,1,IF(C10&lt;4,0,IF(C10&gt;4,2))))</f>
        <v>2</v>
      </c>
      <c r="D11" s="46"/>
      <c r="J11" s="47"/>
      <c r="K11" s="50">
        <f>IF(K10="","",IF(K10=4,1,IF(K10&lt;4,0,IF(K10&gt;4,2))))</f>
        <v>2</v>
      </c>
      <c r="L11" s="46"/>
    </row>
    <row r="12" ht="30" customHeight="1"/>
    <row r="13" spans="1:13" ht="30" customHeight="1">
      <c r="A13" s="44" t="str">
        <f>+hoofdblad!Y11</f>
        <v>DC Zaanstreek 2</v>
      </c>
      <c r="E13" s="44" t="str">
        <f>+hoofdblad!AA11</f>
        <v>DC Zaanstreek 1</v>
      </c>
      <c r="I13" s="44" t="str">
        <f>+hoofdblad!AP11</f>
        <v>DC Zaanstreek 4</v>
      </c>
      <c r="M13" s="44" t="str">
        <f>+hoofdblad!AR11</f>
        <v>SNA 2</v>
      </c>
    </row>
    <row r="14" spans="1:9" ht="30" customHeight="1">
      <c r="A14" s="45" t="s">
        <v>4</v>
      </c>
      <c r="I14" s="45" t="s">
        <v>4</v>
      </c>
    </row>
    <row r="15" spans="3:11" ht="30" customHeight="1">
      <c r="C15" s="47" t="s">
        <v>26</v>
      </c>
      <c r="K15" s="47" t="s">
        <v>26</v>
      </c>
    </row>
    <row r="16" spans="2:12" ht="30" customHeight="1">
      <c r="B16" s="45" t="s">
        <v>27</v>
      </c>
      <c r="D16" s="46" t="s">
        <v>6</v>
      </c>
      <c r="J16" s="45" t="s">
        <v>27</v>
      </c>
      <c r="L16" s="46" t="s">
        <v>6</v>
      </c>
    </row>
    <row r="17" spans="2:12" ht="30" customHeight="1">
      <c r="B17" s="45" t="s">
        <v>28</v>
      </c>
      <c r="D17" s="46" t="s">
        <v>6</v>
      </c>
      <c r="J17" s="45" t="s">
        <v>28</v>
      </c>
      <c r="L17" s="46" t="s">
        <v>6</v>
      </c>
    </row>
    <row r="18" spans="2:12" ht="30" customHeight="1">
      <c r="B18" s="45" t="s">
        <v>29</v>
      </c>
      <c r="D18" s="46" t="s">
        <v>6</v>
      </c>
      <c r="J18" s="45" t="s">
        <v>29</v>
      </c>
      <c r="L18" s="46" t="s">
        <v>6</v>
      </c>
    </row>
    <row r="19" spans="2:12" ht="30" customHeight="1">
      <c r="B19" s="45" t="s">
        <v>30</v>
      </c>
      <c r="D19" s="46" t="s">
        <v>6</v>
      </c>
      <c r="J19" s="45" t="s">
        <v>30</v>
      </c>
      <c r="L19" s="46" t="s">
        <v>6</v>
      </c>
    </row>
    <row r="20" spans="3:13" ht="30" customHeight="1" thickBot="1">
      <c r="C20" s="48"/>
      <c r="D20" s="48"/>
      <c r="E20" s="48"/>
      <c r="K20" s="48"/>
      <c r="L20" s="48"/>
      <c r="M20" s="48"/>
    </row>
    <row r="21" spans="2:13" ht="30" customHeight="1">
      <c r="B21" s="47" t="s">
        <v>31</v>
      </c>
      <c r="C21" s="49">
        <v>3</v>
      </c>
      <c r="D21" s="46" t="s">
        <v>6</v>
      </c>
      <c r="E21" s="50">
        <f>IF(C21="","",8-C21)</f>
        <v>5</v>
      </c>
      <c r="J21" s="47" t="s">
        <v>31</v>
      </c>
      <c r="K21" s="49">
        <v>4</v>
      </c>
      <c r="L21" s="46" t="s">
        <v>6</v>
      </c>
      <c r="M21" s="50">
        <f>IF(K21="","",8-K21)</f>
        <v>4</v>
      </c>
    </row>
    <row r="22" spans="2:12" ht="30" customHeight="1" hidden="1">
      <c r="B22" s="47"/>
      <c r="C22" s="50">
        <f>IF(C21="","",IF(C21=4,1,IF(C21&lt;4,0,IF(C21&gt;4,2))))</f>
        <v>0</v>
      </c>
      <c r="D22" s="46"/>
      <c r="J22" s="47"/>
      <c r="K22" s="50">
        <f>IF(K21="","",IF(K21=4,1,IF(K21&lt;4,0,IF(K21&gt;4,2))))</f>
        <v>1</v>
      </c>
      <c r="L22" s="46"/>
    </row>
    <row r="23" spans="2:12" ht="30" customHeight="1">
      <c r="B23" s="47"/>
      <c r="C23" s="50"/>
      <c r="D23" s="46"/>
      <c r="J23" s="47"/>
      <c r="K23" s="50"/>
      <c r="L23" s="46"/>
    </row>
    <row r="24" spans="1:13" ht="30" customHeight="1">
      <c r="A24" s="44" t="str">
        <f>+hoofdblad!Y14</f>
        <v>DC Zaanstreek 2</v>
      </c>
      <c r="D24" s="46" t="s">
        <v>6</v>
      </c>
      <c r="E24" s="44" t="str">
        <f>+hoofdblad!AA14</f>
        <v>SNA 1</v>
      </c>
      <c r="I24" s="44" t="str">
        <f>+hoofdblad!AP14</f>
        <v>DC Zaanstreek 4</v>
      </c>
      <c r="L24" s="46" t="s">
        <v>6</v>
      </c>
      <c r="M24" s="44" t="str">
        <f>+hoofdblad!AR14</f>
        <v>DC IJmuiden</v>
      </c>
    </row>
    <row r="25" spans="1:9" ht="30" customHeight="1">
      <c r="A25" s="45" t="s">
        <v>13</v>
      </c>
      <c r="I25" s="45" t="s">
        <v>13</v>
      </c>
    </row>
    <row r="26" spans="3:11" ht="30" customHeight="1">
      <c r="C26" s="47" t="s">
        <v>26</v>
      </c>
      <c r="K26" s="47" t="s">
        <v>26</v>
      </c>
    </row>
    <row r="27" spans="2:12" ht="30" customHeight="1">
      <c r="B27" s="45" t="s">
        <v>27</v>
      </c>
      <c r="D27" s="46" t="s">
        <v>6</v>
      </c>
      <c r="J27" s="45" t="s">
        <v>27</v>
      </c>
      <c r="L27" s="46" t="s">
        <v>6</v>
      </c>
    </row>
    <row r="28" spans="2:12" ht="30" customHeight="1">
      <c r="B28" s="45" t="s">
        <v>28</v>
      </c>
      <c r="D28" s="46" t="s">
        <v>6</v>
      </c>
      <c r="J28" s="45" t="s">
        <v>28</v>
      </c>
      <c r="L28" s="46" t="s">
        <v>6</v>
      </c>
    </row>
    <row r="29" spans="2:12" ht="30" customHeight="1">
      <c r="B29" s="45" t="s">
        <v>29</v>
      </c>
      <c r="D29" s="46" t="s">
        <v>6</v>
      </c>
      <c r="J29" s="45" t="s">
        <v>29</v>
      </c>
      <c r="L29" s="46" t="s">
        <v>6</v>
      </c>
    </row>
    <row r="30" spans="2:12" ht="30" customHeight="1">
      <c r="B30" s="45" t="s">
        <v>30</v>
      </c>
      <c r="D30" s="46" t="s">
        <v>6</v>
      </c>
      <c r="J30" s="45" t="s">
        <v>30</v>
      </c>
      <c r="L30" s="46" t="s">
        <v>6</v>
      </c>
    </row>
    <row r="31" spans="3:13" ht="30" customHeight="1" thickBot="1">
      <c r="C31" s="48"/>
      <c r="D31" s="48"/>
      <c r="E31" s="48"/>
      <c r="K31" s="48"/>
      <c r="L31" s="48"/>
      <c r="M31" s="48"/>
    </row>
    <row r="32" spans="2:13" ht="30" customHeight="1">
      <c r="B32" s="47" t="s">
        <v>31</v>
      </c>
      <c r="C32" s="49">
        <v>1</v>
      </c>
      <c r="D32" s="46" t="s">
        <v>6</v>
      </c>
      <c r="E32" s="50">
        <f>IF(C32="","",8-C32)</f>
        <v>7</v>
      </c>
      <c r="J32" s="47" t="s">
        <v>31</v>
      </c>
      <c r="K32" s="49">
        <v>2</v>
      </c>
      <c r="L32" s="46" t="s">
        <v>6</v>
      </c>
      <c r="M32" s="50">
        <f>IF(K32="","",8-K32)</f>
        <v>6</v>
      </c>
    </row>
    <row r="33" spans="2:12" ht="30" customHeight="1" hidden="1">
      <c r="B33" s="47"/>
      <c r="C33" s="50">
        <f>IF(C32="","",IF(C32=4,1,IF(C32&lt;4,0,IF(C32&gt;4,2))))</f>
        <v>0</v>
      </c>
      <c r="D33" s="46"/>
      <c r="J33" s="47"/>
      <c r="K33" s="50">
        <f>IF(K32="","",IF(K32=4,1,IF(K32&lt;4,0,IF(K32&gt;4,2))))</f>
        <v>0</v>
      </c>
      <c r="L33" s="46"/>
    </row>
    <row r="34" spans="2:12" ht="30" customHeight="1">
      <c r="B34" s="47"/>
      <c r="C34" s="50"/>
      <c r="D34" s="46"/>
      <c r="J34" s="47"/>
      <c r="K34" s="50"/>
      <c r="L34" s="46"/>
    </row>
    <row r="35" spans="1:13" ht="30">
      <c r="A35" s="44" t="str">
        <f>+hoofdblad!Y15</f>
        <v>DC Zaanstreek 1</v>
      </c>
      <c r="D35" s="46" t="s">
        <v>6</v>
      </c>
      <c r="E35" s="44" t="str">
        <f>+hoofdblad!AA15</f>
        <v>DC Enkhuizen</v>
      </c>
      <c r="H35" s="44"/>
      <c r="I35" s="44" t="str">
        <f>+hoofdblad!AP15</f>
        <v>SNA 2</v>
      </c>
      <c r="L35" s="46" t="s">
        <v>6</v>
      </c>
      <c r="M35" s="44" t="str">
        <f>+hoofdblad!AR15</f>
        <v>DC Zaanstreek 3</v>
      </c>
    </row>
    <row r="36" spans="1:9" ht="30" customHeight="1">
      <c r="A36" s="45" t="s">
        <v>13</v>
      </c>
      <c r="I36" s="45" t="s">
        <v>13</v>
      </c>
    </row>
    <row r="37" spans="3:11" ht="30" customHeight="1">
      <c r="C37" s="47" t="s">
        <v>26</v>
      </c>
      <c r="K37" s="47" t="s">
        <v>26</v>
      </c>
    </row>
    <row r="38" spans="2:17" ht="30" customHeight="1">
      <c r="B38" s="45" t="s">
        <v>27</v>
      </c>
      <c r="D38" s="46" t="s">
        <v>6</v>
      </c>
      <c r="J38" s="45" t="s">
        <v>27</v>
      </c>
      <c r="L38" s="46" t="s">
        <v>6</v>
      </c>
      <c r="Q38" s="46"/>
    </row>
    <row r="39" spans="2:17" ht="30" customHeight="1">
      <c r="B39" s="45" t="s">
        <v>28</v>
      </c>
      <c r="D39" s="46" t="s">
        <v>6</v>
      </c>
      <c r="J39" s="45" t="s">
        <v>28</v>
      </c>
      <c r="L39" s="46" t="s">
        <v>6</v>
      </c>
      <c r="Q39" s="46"/>
    </row>
    <row r="40" spans="2:17" ht="30" customHeight="1">
      <c r="B40" s="45" t="s">
        <v>29</v>
      </c>
      <c r="D40" s="46" t="s">
        <v>6</v>
      </c>
      <c r="J40" s="45" t="s">
        <v>29</v>
      </c>
      <c r="L40" s="46" t="s">
        <v>6</v>
      </c>
      <c r="Q40" s="46"/>
    </row>
    <row r="41" spans="2:17" ht="30" customHeight="1">
      <c r="B41" s="45" t="s">
        <v>30</v>
      </c>
      <c r="D41" s="46" t="s">
        <v>6</v>
      </c>
      <c r="J41" s="45" t="s">
        <v>30</v>
      </c>
      <c r="L41" s="46" t="s">
        <v>6</v>
      </c>
      <c r="Q41" s="46"/>
    </row>
    <row r="42" spans="3:13" ht="30" customHeight="1" thickBot="1">
      <c r="C42" s="48"/>
      <c r="D42" s="48"/>
      <c r="E42" s="48"/>
      <c r="K42" s="48"/>
      <c r="L42" s="48"/>
      <c r="M42" s="48"/>
    </row>
    <row r="43" spans="2:13" ht="30" customHeight="1">
      <c r="B43" s="47" t="s">
        <v>31</v>
      </c>
      <c r="C43" s="49">
        <v>6</v>
      </c>
      <c r="D43" s="46" t="s">
        <v>6</v>
      </c>
      <c r="E43" s="50">
        <f>IF(C43="","",8-C43)</f>
        <v>2</v>
      </c>
      <c r="J43" s="47" t="s">
        <v>31</v>
      </c>
      <c r="K43" s="49">
        <v>6</v>
      </c>
      <c r="L43" s="46" t="s">
        <v>6</v>
      </c>
      <c r="M43" s="50">
        <f>IF(K43="","",8-K43)</f>
        <v>2</v>
      </c>
    </row>
    <row r="44" spans="2:12" ht="30" customHeight="1" hidden="1">
      <c r="B44" s="47"/>
      <c r="C44" s="50">
        <f>IF(C43="","",IF(C43=4,1,IF(C43&lt;4,0,IF(C43&gt;4,2))))</f>
        <v>2</v>
      </c>
      <c r="D44" s="46"/>
      <c r="J44" s="47"/>
      <c r="K44" s="50">
        <f>IF(K43="","",IF(K43=4,1,IF(K43&lt;4,0,IF(K43&gt;4,2))))</f>
        <v>2</v>
      </c>
      <c r="L44" s="46"/>
    </row>
    <row r="45" ht="30" customHeight="1"/>
    <row r="46" spans="1:13" ht="30" customHeight="1">
      <c r="A46" s="44" t="str">
        <f>+hoofdblad!Y18</f>
        <v>SNA 1</v>
      </c>
      <c r="E46" s="44" t="str">
        <f>+hoofdblad!AA18</f>
        <v>DC Zaanstreek 1</v>
      </c>
      <c r="I46" s="44" t="str">
        <f>+hoofdblad!AP18</f>
        <v>DC IJmuiden</v>
      </c>
      <c r="M46" s="44" t="str">
        <f>+hoofdblad!AR18</f>
        <v>SNA 2</v>
      </c>
    </row>
    <row r="47" spans="1:9" ht="30" customHeight="1">
      <c r="A47" s="45" t="s">
        <v>20</v>
      </c>
      <c r="I47" s="45" t="s">
        <v>20</v>
      </c>
    </row>
    <row r="48" spans="3:11" ht="30" customHeight="1">
      <c r="C48" s="47" t="s">
        <v>26</v>
      </c>
      <c r="K48" s="47" t="s">
        <v>26</v>
      </c>
    </row>
    <row r="49" spans="2:12" ht="30" customHeight="1">
      <c r="B49" s="45" t="s">
        <v>27</v>
      </c>
      <c r="D49" s="46" t="s">
        <v>6</v>
      </c>
      <c r="J49" s="45" t="s">
        <v>27</v>
      </c>
      <c r="L49" s="46" t="s">
        <v>6</v>
      </c>
    </row>
    <row r="50" spans="2:12" ht="30" customHeight="1">
      <c r="B50" s="45" t="s">
        <v>28</v>
      </c>
      <c r="D50" s="46" t="s">
        <v>6</v>
      </c>
      <c r="J50" s="45" t="s">
        <v>28</v>
      </c>
      <c r="L50" s="46" t="s">
        <v>6</v>
      </c>
    </row>
    <row r="51" spans="2:12" ht="30" customHeight="1">
      <c r="B51" s="45" t="s">
        <v>29</v>
      </c>
      <c r="D51" s="46" t="s">
        <v>6</v>
      </c>
      <c r="J51" s="45" t="s">
        <v>29</v>
      </c>
      <c r="L51" s="46" t="s">
        <v>6</v>
      </c>
    </row>
    <row r="52" spans="2:12" ht="30" customHeight="1">
      <c r="B52" s="45" t="s">
        <v>30</v>
      </c>
      <c r="D52" s="46" t="s">
        <v>6</v>
      </c>
      <c r="J52" s="45" t="s">
        <v>30</v>
      </c>
      <c r="L52" s="46" t="s">
        <v>6</v>
      </c>
    </row>
    <row r="53" spans="3:13" ht="30" customHeight="1" thickBot="1">
      <c r="C53" s="48"/>
      <c r="D53" s="48"/>
      <c r="E53" s="48"/>
      <c r="K53" s="48"/>
      <c r="L53" s="48"/>
      <c r="M53" s="48"/>
    </row>
    <row r="54" spans="2:13" ht="30" customHeight="1">
      <c r="B54" s="47" t="s">
        <v>31</v>
      </c>
      <c r="C54" s="49">
        <v>4</v>
      </c>
      <c r="D54" s="46" t="s">
        <v>6</v>
      </c>
      <c r="E54" s="50">
        <f>IF(C54="","",8-C54)</f>
        <v>4</v>
      </c>
      <c r="J54" s="47" t="s">
        <v>31</v>
      </c>
      <c r="K54" s="49">
        <v>4</v>
      </c>
      <c r="L54" s="46" t="s">
        <v>6</v>
      </c>
      <c r="M54" s="50">
        <f>IF(K54="","",8-K54)</f>
        <v>4</v>
      </c>
    </row>
    <row r="55" spans="2:12" ht="30" customHeight="1" hidden="1">
      <c r="B55" s="47"/>
      <c r="C55" s="50">
        <f>IF(C54="","",IF(C54=4,1,IF(C54&lt;4,0,IF(C54&gt;4,2))))</f>
        <v>1</v>
      </c>
      <c r="D55" s="46"/>
      <c r="J55" s="47"/>
      <c r="K55" s="50">
        <f>IF(K54="","",IF(K54=4,1,IF(K54&lt;4,0,IF(K54&gt;4,2))))</f>
        <v>1</v>
      </c>
      <c r="L55" s="46"/>
    </row>
    <row r="56" spans="2:12" ht="30" customHeight="1">
      <c r="B56" s="47"/>
      <c r="C56" s="50"/>
      <c r="D56" s="46"/>
      <c r="J56" s="47"/>
      <c r="K56" s="50"/>
      <c r="L56" s="46"/>
    </row>
    <row r="57" spans="1:13" ht="30" customHeight="1">
      <c r="A57" s="44" t="str">
        <f>+hoofdblad!Y19</f>
        <v>DC Enkhuizen</v>
      </c>
      <c r="D57" s="46" t="s">
        <v>6</v>
      </c>
      <c r="E57" s="44" t="str">
        <f>+hoofdblad!AA19</f>
        <v>DC Zaanstreek 2</v>
      </c>
      <c r="I57" s="44" t="str">
        <f>+hoofdblad!AP19</f>
        <v>DC Zaanstreek 3</v>
      </c>
      <c r="L57" s="46" t="s">
        <v>6</v>
      </c>
      <c r="M57" s="44" t="str">
        <f>+hoofdblad!AR19</f>
        <v>DC Zaanstreek 4</v>
      </c>
    </row>
    <row r="58" spans="1:9" ht="30" customHeight="1">
      <c r="A58" s="45" t="s">
        <v>20</v>
      </c>
      <c r="I58" s="45" t="s">
        <v>20</v>
      </c>
    </row>
    <row r="59" spans="3:11" ht="30" customHeight="1">
      <c r="C59" s="47" t="s">
        <v>26</v>
      </c>
      <c r="K59" s="47" t="s">
        <v>26</v>
      </c>
    </row>
    <row r="60" spans="2:12" ht="30" customHeight="1">
      <c r="B60" s="45" t="s">
        <v>27</v>
      </c>
      <c r="D60" s="46" t="s">
        <v>6</v>
      </c>
      <c r="J60" s="45" t="s">
        <v>27</v>
      </c>
      <c r="L60" s="46" t="s">
        <v>6</v>
      </c>
    </row>
    <row r="61" spans="2:12" ht="30" customHeight="1">
      <c r="B61" s="45" t="s">
        <v>28</v>
      </c>
      <c r="D61" s="46" t="s">
        <v>6</v>
      </c>
      <c r="J61" s="45" t="s">
        <v>28</v>
      </c>
      <c r="L61" s="46" t="s">
        <v>6</v>
      </c>
    </row>
    <row r="62" spans="2:12" ht="30" customHeight="1">
      <c r="B62" s="45" t="s">
        <v>29</v>
      </c>
      <c r="D62" s="46" t="s">
        <v>6</v>
      </c>
      <c r="J62" s="45" t="s">
        <v>29</v>
      </c>
      <c r="L62" s="46" t="s">
        <v>6</v>
      </c>
    </row>
    <row r="63" spans="2:12" ht="30" customHeight="1">
      <c r="B63" s="45" t="s">
        <v>30</v>
      </c>
      <c r="D63" s="46" t="s">
        <v>6</v>
      </c>
      <c r="J63" s="45" t="s">
        <v>30</v>
      </c>
      <c r="L63" s="46" t="s">
        <v>6</v>
      </c>
    </row>
    <row r="64" spans="3:13" ht="30" customHeight="1" thickBot="1">
      <c r="C64" s="48"/>
      <c r="D64" s="48"/>
      <c r="E64" s="48"/>
      <c r="K64" s="48"/>
      <c r="L64" s="48"/>
      <c r="M64" s="48"/>
    </row>
    <row r="65" spans="2:13" ht="30" customHeight="1">
      <c r="B65" s="47" t="s">
        <v>31</v>
      </c>
      <c r="C65" s="49">
        <v>3</v>
      </c>
      <c r="D65" s="46" t="s">
        <v>6</v>
      </c>
      <c r="E65" s="50">
        <f>IF(C65="","",8-C65)</f>
        <v>5</v>
      </c>
      <c r="J65" s="47" t="s">
        <v>31</v>
      </c>
      <c r="K65" s="49">
        <v>3</v>
      </c>
      <c r="L65" s="46" t="s">
        <v>6</v>
      </c>
      <c r="M65" s="50">
        <f>IF(K65="","",8-K65)</f>
        <v>5</v>
      </c>
    </row>
    <row r="66" spans="2:12" ht="30" customHeight="1" hidden="1">
      <c r="B66" s="47"/>
      <c r="C66" s="50">
        <f>IF(C65="","",IF(C65=4,1,IF(C65&lt;4,0,IF(C65&gt;4,2))))</f>
        <v>0</v>
      </c>
      <c r="D66" s="46"/>
      <c r="J66" s="47"/>
      <c r="K66" s="50">
        <f>IF(K65="","",IF(K65=4,1,IF(K65&lt;4,0,IF(K65&gt;4,2))))</f>
        <v>0</v>
      </c>
      <c r="L66" s="46"/>
    </row>
    <row r="68" spans="1:13" ht="30">
      <c r="A68" s="44" t="str">
        <f>+hoofdblad!Y22</f>
        <v>DC Enkhuizen</v>
      </c>
      <c r="E68" s="44" t="str">
        <f>+hoofdblad!AA22</f>
        <v>SNA 1</v>
      </c>
      <c r="I68" s="44" t="str">
        <f>+hoofdblad!AP22</f>
        <v>DC Zaanstreek 3</v>
      </c>
      <c r="M68" s="44" t="str">
        <f>+hoofdblad!AR22</f>
        <v>DC IJmuiden</v>
      </c>
    </row>
    <row r="69" spans="1:9" ht="30">
      <c r="A69" s="45" t="s">
        <v>21</v>
      </c>
      <c r="I69" s="45" t="s">
        <v>21</v>
      </c>
    </row>
    <row r="70" spans="3:11" ht="30">
      <c r="C70" s="47" t="s">
        <v>26</v>
      </c>
      <c r="K70" s="47" t="s">
        <v>26</v>
      </c>
    </row>
    <row r="71" spans="2:12" ht="30">
      <c r="B71" s="45" t="s">
        <v>27</v>
      </c>
      <c r="D71" s="46" t="s">
        <v>6</v>
      </c>
      <c r="J71" s="45" t="s">
        <v>27</v>
      </c>
      <c r="L71" s="46" t="s">
        <v>6</v>
      </c>
    </row>
    <row r="72" spans="2:12" ht="30">
      <c r="B72" s="45" t="s">
        <v>28</v>
      </c>
      <c r="D72" s="46" t="s">
        <v>6</v>
      </c>
      <c r="J72" s="45" t="s">
        <v>28</v>
      </c>
      <c r="L72" s="46" t="s">
        <v>6</v>
      </c>
    </row>
    <row r="73" spans="2:12" ht="30">
      <c r="B73" s="45" t="s">
        <v>29</v>
      </c>
      <c r="D73" s="46" t="s">
        <v>6</v>
      </c>
      <c r="J73" s="45" t="s">
        <v>29</v>
      </c>
      <c r="L73" s="46" t="s">
        <v>6</v>
      </c>
    </row>
    <row r="74" spans="2:12" ht="30">
      <c r="B74" s="45" t="s">
        <v>30</v>
      </c>
      <c r="D74" s="46" t="s">
        <v>6</v>
      </c>
      <c r="J74" s="45" t="s">
        <v>30</v>
      </c>
      <c r="L74" s="46" t="s">
        <v>6</v>
      </c>
    </row>
    <row r="75" spans="3:13" ht="30.75" thickBot="1">
      <c r="C75" s="48"/>
      <c r="D75" s="48"/>
      <c r="E75" s="48"/>
      <c r="K75" s="48"/>
      <c r="L75" s="48"/>
      <c r="M75" s="48"/>
    </row>
    <row r="76" spans="2:13" ht="30">
      <c r="B76" s="47" t="s">
        <v>31</v>
      </c>
      <c r="C76" s="49">
        <v>4</v>
      </c>
      <c r="D76" s="46" t="s">
        <v>6</v>
      </c>
      <c r="E76" s="50">
        <f>IF(C76="","",8-C76)</f>
        <v>4</v>
      </c>
      <c r="J76" s="47" t="s">
        <v>31</v>
      </c>
      <c r="K76" s="49">
        <v>3</v>
      </c>
      <c r="L76" s="46" t="s">
        <v>6</v>
      </c>
      <c r="M76" s="50">
        <f>IF(K76="","",8-K76)</f>
        <v>5</v>
      </c>
    </row>
    <row r="77" spans="2:12" ht="30" hidden="1">
      <c r="B77" s="47"/>
      <c r="C77" s="50">
        <f>IF(C76="","",IF(C76=4,1,IF(C76&lt;4,0,IF(C76&gt;4,2))))</f>
        <v>1</v>
      </c>
      <c r="D77" s="46"/>
      <c r="J77" s="47"/>
      <c r="K77" s="50">
        <f>IF(K76="","",IF(K76=4,1,IF(K76&lt;4,0,IF(K76&gt;4,2))))</f>
        <v>0</v>
      </c>
      <c r="L77" s="46"/>
    </row>
    <row r="78" spans="2:12" ht="30">
      <c r="B78" s="47"/>
      <c r="C78" s="50"/>
      <c r="D78" s="46"/>
      <c r="J78" s="47"/>
      <c r="K78" s="50"/>
      <c r="L78" s="46"/>
    </row>
    <row r="79" spans="1:13" ht="30">
      <c r="A79" s="44" t="str">
        <f>+hoofdblad!Y23</f>
        <v>DC Zaanstreek 1</v>
      </c>
      <c r="D79" s="46" t="s">
        <v>6</v>
      </c>
      <c r="E79" s="44" t="str">
        <f>+hoofdblad!AA23</f>
        <v>DC Zaanstreek 2</v>
      </c>
      <c r="I79" s="44" t="str">
        <f>+hoofdblad!AP23</f>
        <v>SNA 2</v>
      </c>
      <c r="L79" s="46" t="s">
        <v>6</v>
      </c>
      <c r="M79" s="44" t="str">
        <f>+hoofdblad!AR23</f>
        <v>DC Zaanstreek 4</v>
      </c>
    </row>
    <row r="80" spans="1:9" ht="30">
      <c r="A80" s="45" t="s">
        <v>21</v>
      </c>
      <c r="I80" s="45" t="s">
        <v>21</v>
      </c>
    </row>
    <row r="81" spans="3:11" ht="30">
      <c r="C81" s="47" t="s">
        <v>26</v>
      </c>
      <c r="K81" s="47" t="s">
        <v>26</v>
      </c>
    </row>
    <row r="82" spans="2:12" ht="30">
      <c r="B82" s="45" t="s">
        <v>27</v>
      </c>
      <c r="D82" s="46" t="s">
        <v>6</v>
      </c>
      <c r="J82" s="45" t="s">
        <v>27</v>
      </c>
      <c r="L82" s="46" t="s">
        <v>6</v>
      </c>
    </row>
    <row r="83" spans="2:12" ht="30">
      <c r="B83" s="45" t="s">
        <v>28</v>
      </c>
      <c r="D83" s="46" t="s">
        <v>6</v>
      </c>
      <c r="J83" s="45" t="s">
        <v>28</v>
      </c>
      <c r="L83" s="46" t="s">
        <v>6</v>
      </c>
    </row>
    <row r="84" spans="2:12" ht="30">
      <c r="B84" s="45" t="s">
        <v>29</v>
      </c>
      <c r="D84" s="46" t="s">
        <v>6</v>
      </c>
      <c r="J84" s="45" t="s">
        <v>29</v>
      </c>
      <c r="L84" s="46" t="s">
        <v>6</v>
      </c>
    </row>
    <row r="85" spans="2:12" ht="30">
      <c r="B85" s="45" t="s">
        <v>30</v>
      </c>
      <c r="D85" s="46" t="s">
        <v>6</v>
      </c>
      <c r="J85" s="45" t="s">
        <v>30</v>
      </c>
      <c r="L85" s="46" t="s">
        <v>6</v>
      </c>
    </row>
    <row r="86" spans="3:13" ht="30.75" thickBot="1">
      <c r="C86" s="48"/>
      <c r="D86" s="48"/>
      <c r="E86" s="48"/>
      <c r="K86" s="48"/>
      <c r="L86" s="48"/>
      <c r="M86" s="48"/>
    </row>
    <row r="87" spans="2:13" ht="30">
      <c r="B87" s="47" t="s">
        <v>31</v>
      </c>
      <c r="C87" s="49">
        <v>3</v>
      </c>
      <c r="D87" s="46" t="s">
        <v>6</v>
      </c>
      <c r="E87" s="50">
        <f>IF(C87="","",8-C87)</f>
        <v>5</v>
      </c>
      <c r="J87" s="47" t="s">
        <v>31</v>
      </c>
      <c r="K87" s="49">
        <v>8</v>
      </c>
      <c r="L87" s="46" t="s">
        <v>6</v>
      </c>
      <c r="M87" s="50">
        <f>IF(K87="","",8-K87)</f>
        <v>0</v>
      </c>
    </row>
    <row r="88" spans="2:12" ht="30" hidden="1">
      <c r="B88" s="47"/>
      <c r="C88" s="50">
        <f>IF(C87="","",IF(C87=4,1,IF(C87&lt;4,0,IF(C87&gt;4,2))))</f>
        <v>0</v>
      </c>
      <c r="D88" s="46"/>
      <c r="J88" s="47"/>
      <c r="K88" s="50">
        <f>IF(K87="","",IF(K87=4,1,IF(K87&lt;4,0,IF(K87&gt;4,2))))</f>
        <v>2</v>
      </c>
      <c r="L88" s="46"/>
    </row>
    <row r="90" spans="1:13" ht="30">
      <c r="A90" s="44" t="str">
        <f>+hoofdblad!Y26</f>
        <v>SNA 1</v>
      </c>
      <c r="E90" s="44" t="str">
        <f>+hoofdblad!AA26</f>
        <v>DC Zaanstreek 2</v>
      </c>
      <c r="I90" s="44" t="str">
        <f>+hoofdblad!AP26</f>
        <v>DC IJmuiden</v>
      </c>
      <c r="M90" s="44" t="str">
        <f>+hoofdblad!AR26</f>
        <v>DC Zaanstreek 4</v>
      </c>
    </row>
    <row r="91" spans="1:9" ht="30">
      <c r="A91" s="45" t="s">
        <v>22</v>
      </c>
      <c r="I91" s="45" t="s">
        <v>22</v>
      </c>
    </row>
    <row r="92" spans="3:11" ht="30">
      <c r="C92" s="47" t="s">
        <v>26</v>
      </c>
      <c r="K92" s="47" t="s">
        <v>26</v>
      </c>
    </row>
    <row r="93" spans="2:12" ht="30">
      <c r="B93" s="45" t="s">
        <v>27</v>
      </c>
      <c r="D93" s="46" t="s">
        <v>6</v>
      </c>
      <c r="J93" s="45" t="s">
        <v>27</v>
      </c>
      <c r="L93" s="46" t="s">
        <v>6</v>
      </c>
    </row>
    <row r="94" spans="2:12" ht="30">
      <c r="B94" s="45" t="s">
        <v>28</v>
      </c>
      <c r="D94" s="46" t="s">
        <v>6</v>
      </c>
      <c r="J94" s="45" t="s">
        <v>28</v>
      </c>
      <c r="L94" s="46" t="s">
        <v>6</v>
      </c>
    </row>
    <row r="95" spans="2:12" ht="30">
      <c r="B95" s="45" t="s">
        <v>29</v>
      </c>
      <c r="D95" s="46" t="s">
        <v>6</v>
      </c>
      <c r="J95" s="45" t="s">
        <v>29</v>
      </c>
      <c r="L95" s="46" t="s">
        <v>6</v>
      </c>
    </row>
    <row r="96" spans="2:12" ht="30">
      <c r="B96" s="45" t="s">
        <v>30</v>
      </c>
      <c r="D96" s="46" t="s">
        <v>6</v>
      </c>
      <c r="J96" s="45" t="s">
        <v>30</v>
      </c>
      <c r="L96" s="46" t="s">
        <v>6</v>
      </c>
    </row>
    <row r="97" spans="3:13" ht="30.75" thickBot="1">
      <c r="C97" s="48"/>
      <c r="D97" s="48"/>
      <c r="E97" s="48"/>
      <c r="K97" s="48"/>
      <c r="L97" s="48"/>
      <c r="M97" s="48"/>
    </row>
    <row r="98" spans="2:13" ht="30">
      <c r="B98" s="47" t="s">
        <v>31</v>
      </c>
      <c r="C98" s="49">
        <v>4</v>
      </c>
      <c r="D98" s="46" t="s">
        <v>6</v>
      </c>
      <c r="E98" s="50">
        <f>IF(C98="","",8-C98)</f>
        <v>4</v>
      </c>
      <c r="J98" s="47" t="s">
        <v>31</v>
      </c>
      <c r="K98" s="49">
        <v>6</v>
      </c>
      <c r="L98" s="46" t="s">
        <v>6</v>
      </c>
      <c r="M98" s="50">
        <f>IF(K98="","",8-K98)</f>
        <v>2</v>
      </c>
    </row>
    <row r="99" spans="2:12" ht="30" hidden="1">
      <c r="B99" s="47"/>
      <c r="C99" s="50">
        <f>IF(C98="","",IF(C98=4,1,IF(C98&lt;4,0,IF(C98&gt;4,2))))</f>
        <v>1</v>
      </c>
      <c r="D99" s="46"/>
      <c r="J99" s="47"/>
      <c r="K99" s="50">
        <f>IF(K98="","",IF(K98=4,1,IF(K98&lt;4,0,IF(K98&gt;4,2))))</f>
        <v>2</v>
      </c>
      <c r="L99" s="46"/>
    </row>
    <row r="100" spans="2:12" ht="30">
      <c r="B100" s="47"/>
      <c r="C100" s="50"/>
      <c r="D100" s="46"/>
      <c r="J100" s="47"/>
      <c r="K100" s="50"/>
      <c r="L100" s="46"/>
    </row>
    <row r="101" spans="1:13" ht="30">
      <c r="A101" s="44" t="str">
        <f>+hoofdblad!Y27</f>
        <v>DC Enkhuizen</v>
      </c>
      <c r="D101" s="46" t="s">
        <v>6</v>
      </c>
      <c r="E101" s="44" t="str">
        <f>+hoofdblad!AA27</f>
        <v>DC Zaanstreek 1</v>
      </c>
      <c r="I101" s="44" t="str">
        <f>+hoofdblad!AP27</f>
        <v>DC Zaanstreek 3</v>
      </c>
      <c r="L101" s="46" t="s">
        <v>6</v>
      </c>
      <c r="M101" s="44" t="str">
        <f>+hoofdblad!AR27</f>
        <v>SNA 2</v>
      </c>
    </row>
    <row r="102" spans="1:9" ht="30">
      <c r="A102" s="45" t="s">
        <v>22</v>
      </c>
      <c r="I102" s="45" t="s">
        <v>22</v>
      </c>
    </row>
    <row r="103" spans="3:11" ht="30">
      <c r="C103" s="47" t="s">
        <v>26</v>
      </c>
      <c r="K103" s="47" t="s">
        <v>26</v>
      </c>
    </row>
    <row r="104" spans="2:12" ht="30">
      <c r="B104" s="45" t="s">
        <v>27</v>
      </c>
      <c r="D104" s="46" t="s">
        <v>6</v>
      </c>
      <c r="J104" s="45" t="s">
        <v>27</v>
      </c>
      <c r="L104" s="46" t="s">
        <v>6</v>
      </c>
    </row>
    <row r="105" spans="2:12" ht="30">
      <c r="B105" s="45" t="s">
        <v>28</v>
      </c>
      <c r="D105" s="46" t="s">
        <v>6</v>
      </c>
      <c r="J105" s="45" t="s">
        <v>28</v>
      </c>
      <c r="L105" s="46" t="s">
        <v>6</v>
      </c>
    </row>
    <row r="106" spans="2:12" ht="30">
      <c r="B106" s="45" t="s">
        <v>29</v>
      </c>
      <c r="D106" s="46" t="s">
        <v>6</v>
      </c>
      <c r="J106" s="45" t="s">
        <v>29</v>
      </c>
      <c r="L106" s="46" t="s">
        <v>6</v>
      </c>
    </row>
    <row r="107" spans="2:12" ht="30">
      <c r="B107" s="45" t="s">
        <v>30</v>
      </c>
      <c r="D107" s="46" t="s">
        <v>6</v>
      </c>
      <c r="J107" s="45" t="s">
        <v>30</v>
      </c>
      <c r="L107" s="46" t="s">
        <v>6</v>
      </c>
    </row>
    <row r="108" spans="3:13" ht="30.75" thickBot="1">
      <c r="C108" s="48"/>
      <c r="D108" s="48"/>
      <c r="E108" s="48"/>
      <c r="K108" s="48"/>
      <c r="L108" s="48"/>
      <c r="M108" s="48"/>
    </row>
    <row r="109" spans="2:13" ht="30">
      <c r="B109" s="47" t="s">
        <v>31</v>
      </c>
      <c r="C109" s="49">
        <v>4</v>
      </c>
      <c r="D109" s="46" t="s">
        <v>6</v>
      </c>
      <c r="E109" s="50">
        <f>IF(C109="","",8-C109)</f>
        <v>4</v>
      </c>
      <c r="J109" s="47" t="s">
        <v>31</v>
      </c>
      <c r="K109" s="49">
        <v>4</v>
      </c>
      <c r="L109" s="46" t="s">
        <v>6</v>
      </c>
      <c r="M109" s="50">
        <f>IF(K109="","",8-K109)</f>
        <v>4</v>
      </c>
    </row>
    <row r="110" spans="2:12" ht="30" hidden="1">
      <c r="B110" s="47"/>
      <c r="C110" s="50">
        <f>IF(C109="","",IF(C109=4,1,IF(C109&lt;4,0,IF(C109&gt;4,2))))</f>
        <v>1</v>
      </c>
      <c r="D110" s="46"/>
      <c r="J110" s="47"/>
      <c r="K110" s="50">
        <f>IF(K109="","",IF(K109=4,1,IF(K109&lt;4,0,IF(K109&gt;4,2))))</f>
        <v>1</v>
      </c>
      <c r="L110" s="46"/>
    </row>
    <row r="111" spans="2:12" ht="30">
      <c r="B111" s="47"/>
      <c r="C111" s="50"/>
      <c r="D111" s="46"/>
      <c r="J111" s="47"/>
      <c r="K111" s="50"/>
      <c r="L111" s="46"/>
    </row>
    <row r="112" spans="1:13" ht="30">
      <c r="A112" s="44" t="str">
        <f>+hoofdblad!Y30</f>
        <v>DC Zaanstreek 1</v>
      </c>
      <c r="E112" s="44" t="str">
        <f>+hoofdblad!AA30</f>
        <v>SNA 1</v>
      </c>
      <c r="I112" s="44" t="str">
        <f>+hoofdblad!AP30</f>
        <v>SNA 2</v>
      </c>
      <c r="M112" s="44" t="str">
        <f>+hoofdblad!AR30</f>
        <v>DC IJmuiden</v>
      </c>
    </row>
    <row r="113" spans="1:9" ht="30">
      <c r="A113" s="45" t="s">
        <v>23</v>
      </c>
      <c r="I113" s="45" t="s">
        <v>23</v>
      </c>
    </row>
    <row r="114" spans="3:11" ht="30">
      <c r="C114" s="47" t="s">
        <v>26</v>
      </c>
      <c r="K114" s="47" t="s">
        <v>26</v>
      </c>
    </row>
    <row r="115" spans="2:12" ht="30">
      <c r="B115" s="45" t="s">
        <v>27</v>
      </c>
      <c r="D115" s="46" t="s">
        <v>6</v>
      </c>
      <c r="J115" s="45" t="s">
        <v>27</v>
      </c>
      <c r="L115" s="46" t="s">
        <v>6</v>
      </c>
    </row>
    <row r="116" spans="2:12" ht="30">
      <c r="B116" s="45" t="s">
        <v>28</v>
      </c>
      <c r="D116" s="46" t="s">
        <v>6</v>
      </c>
      <c r="J116" s="45" t="s">
        <v>28</v>
      </c>
      <c r="L116" s="46" t="s">
        <v>6</v>
      </c>
    </row>
    <row r="117" spans="2:12" ht="30">
      <c r="B117" s="45" t="s">
        <v>29</v>
      </c>
      <c r="D117" s="46" t="s">
        <v>6</v>
      </c>
      <c r="J117" s="45" t="s">
        <v>29</v>
      </c>
      <c r="L117" s="46" t="s">
        <v>6</v>
      </c>
    </row>
    <row r="118" spans="2:12" ht="30">
      <c r="B118" s="45" t="s">
        <v>30</v>
      </c>
      <c r="D118" s="46" t="s">
        <v>6</v>
      </c>
      <c r="J118" s="45" t="s">
        <v>30</v>
      </c>
      <c r="L118" s="46" t="s">
        <v>6</v>
      </c>
    </row>
    <row r="119" spans="3:13" ht="30.75" thickBot="1">
      <c r="C119" s="48"/>
      <c r="D119" s="48"/>
      <c r="E119" s="48"/>
      <c r="K119" s="48"/>
      <c r="L119" s="48"/>
      <c r="M119" s="48"/>
    </row>
    <row r="120" spans="2:13" ht="30">
      <c r="B120" s="47" t="s">
        <v>31</v>
      </c>
      <c r="C120" s="49">
        <v>5</v>
      </c>
      <c r="D120" s="46" t="s">
        <v>6</v>
      </c>
      <c r="E120" s="50">
        <f>IF(C120="","",8-C120)</f>
        <v>3</v>
      </c>
      <c r="J120" s="47" t="s">
        <v>31</v>
      </c>
      <c r="K120" s="49">
        <v>2</v>
      </c>
      <c r="L120" s="46" t="s">
        <v>6</v>
      </c>
      <c r="M120" s="50">
        <f>IF(K120="","",8-K120)</f>
        <v>6</v>
      </c>
    </row>
    <row r="121" spans="2:12" ht="30" hidden="1">
      <c r="B121" s="47"/>
      <c r="C121" s="50">
        <f>IF(C120="","",IF(C120=4,1,IF(C120&lt;4,0,IF(C120&gt;4,2))))</f>
        <v>2</v>
      </c>
      <c r="D121" s="46"/>
      <c r="J121" s="47"/>
      <c r="K121" s="50">
        <f>IF(K120="","",IF(K120=4,1,IF(K120&lt;4,0,IF(K120&gt;4,2))))</f>
        <v>0</v>
      </c>
      <c r="L121" s="46"/>
    </row>
    <row r="122" spans="2:12" ht="30">
      <c r="B122" s="47"/>
      <c r="C122" s="50"/>
      <c r="D122" s="46"/>
      <c r="J122" s="47"/>
      <c r="K122" s="50"/>
      <c r="L122" s="46"/>
    </row>
    <row r="123" spans="1:13" ht="30">
      <c r="A123" s="44" t="str">
        <f>+hoofdblad!Y31</f>
        <v>DC Zaanstreek 2</v>
      </c>
      <c r="D123" s="46" t="s">
        <v>6</v>
      </c>
      <c r="E123" s="44" t="str">
        <f>+hoofdblad!AA31</f>
        <v>DC Enkhuizen</v>
      </c>
      <c r="I123" s="44" t="str">
        <f>+hoofdblad!AP31</f>
        <v>DC Zaanstreek 4</v>
      </c>
      <c r="L123" s="46" t="s">
        <v>6</v>
      </c>
      <c r="M123" s="44" t="str">
        <f>+hoofdblad!AR31</f>
        <v>DC Zaanstreek 3</v>
      </c>
    </row>
    <row r="124" spans="1:9" ht="30">
      <c r="A124" s="45" t="s">
        <v>23</v>
      </c>
      <c r="I124" s="45" t="s">
        <v>23</v>
      </c>
    </row>
    <row r="125" spans="3:11" ht="30">
      <c r="C125" s="47" t="s">
        <v>26</v>
      </c>
      <c r="K125" s="47" t="s">
        <v>26</v>
      </c>
    </row>
    <row r="126" spans="2:12" ht="30">
      <c r="B126" s="45" t="s">
        <v>27</v>
      </c>
      <c r="D126" s="46" t="s">
        <v>6</v>
      </c>
      <c r="J126" s="45" t="s">
        <v>27</v>
      </c>
      <c r="L126" s="46" t="s">
        <v>6</v>
      </c>
    </row>
    <row r="127" spans="2:12" ht="30">
      <c r="B127" s="45" t="s">
        <v>28</v>
      </c>
      <c r="D127" s="46" t="s">
        <v>6</v>
      </c>
      <c r="J127" s="45" t="s">
        <v>28</v>
      </c>
      <c r="L127" s="46" t="s">
        <v>6</v>
      </c>
    </row>
    <row r="128" spans="2:12" ht="30">
      <c r="B128" s="45" t="s">
        <v>29</v>
      </c>
      <c r="D128" s="46" t="s">
        <v>6</v>
      </c>
      <c r="J128" s="45" t="s">
        <v>29</v>
      </c>
      <c r="L128" s="46" t="s">
        <v>6</v>
      </c>
    </row>
    <row r="129" spans="2:12" ht="30">
      <c r="B129" s="45" t="s">
        <v>30</v>
      </c>
      <c r="D129" s="46" t="s">
        <v>6</v>
      </c>
      <c r="J129" s="45" t="s">
        <v>30</v>
      </c>
      <c r="L129" s="46" t="s">
        <v>6</v>
      </c>
    </row>
    <row r="130" spans="3:13" ht="30.75" thickBot="1">
      <c r="C130" s="48"/>
      <c r="D130" s="48"/>
      <c r="E130" s="48"/>
      <c r="K130" s="48"/>
      <c r="L130" s="48"/>
      <c r="M130" s="48"/>
    </row>
    <row r="131" spans="2:13" ht="30">
      <c r="B131" s="47" t="s">
        <v>31</v>
      </c>
      <c r="C131" s="49">
        <v>8</v>
      </c>
      <c r="D131" s="46" t="s">
        <v>6</v>
      </c>
      <c r="E131" s="50">
        <f>IF(C131="","",8-C131)</f>
        <v>0</v>
      </c>
      <c r="J131" s="47" t="s">
        <v>31</v>
      </c>
      <c r="K131" s="49">
        <v>4</v>
      </c>
      <c r="L131" s="46" t="s">
        <v>6</v>
      </c>
      <c r="M131" s="50">
        <f>IF(K131="","",8-K131)</f>
        <v>4</v>
      </c>
    </row>
    <row r="132" spans="2:12" ht="30" hidden="1">
      <c r="B132" s="47"/>
      <c r="C132" s="50">
        <f>IF(C131="","",IF(C131=4,1,IF(C131&lt;4,0,IF(C131&gt;4,2))))</f>
        <v>2</v>
      </c>
      <c r="D132" s="46"/>
      <c r="J132" s="47"/>
      <c r="K132" s="50">
        <f>IF(K131="","",IF(K131=4,1,IF(K131&lt;4,0,IF(K131&gt;4,2))))</f>
        <v>1</v>
      </c>
      <c r="L132" s="46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3.28125" style="54" customWidth="1"/>
    <col min="2" max="2" width="33.7109375" style="54" customWidth="1"/>
    <col min="3" max="3" width="8.7109375" style="55" customWidth="1"/>
    <col min="4" max="4" width="0.85546875" style="54" customWidth="1"/>
    <col min="5" max="5" width="3.28125" style="54" customWidth="1"/>
    <col min="6" max="6" width="29.28125" style="54" customWidth="1"/>
    <col min="7" max="7" width="8.7109375" style="54" customWidth="1"/>
    <col min="8" max="8" width="0.85546875" style="54" customWidth="1"/>
    <col min="9" max="9" width="3.28125" style="54" customWidth="1"/>
    <col min="10" max="10" width="31.00390625" style="55" customWidth="1"/>
    <col min="11" max="11" width="8.7109375" style="54" customWidth="1"/>
    <col min="12" max="12" width="0.85546875" style="54" customWidth="1"/>
    <col min="13" max="13" width="3.28125" style="55" customWidth="1"/>
    <col min="14" max="14" width="31.00390625" style="54" customWidth="1"/>
    <col min="15" max="15" width="8.7109375" style="54" customWidth="1"/>
    <col min="16" max="16384" width="9.140625" style="54" customWidth="1"/>
  </cols>
  <sheetData>
    <row r="1" spans="1:15" ht="23.25">
      <c r="A1" s="59" t="s">
        <v>34</v>
      </c>
      <c r="B1" s="59"/>
      <c r="C1" s="92" t="s">
        <v>70</v>
      </c>
      <c r="D1" s="59"/>
      <c r="E1" s="59" t="s">
        <v>25</v>
      </c>
      <c r="F1" s="59"/>
      <c r="G1" s="92" t="s">
        <v>70</v>
      </c>
      <c r="H1" s="58"/>
      <c r="I1" s="59" t="s">
        <v>35</v>
      </c>
      <c r="J1" s="59"/>
      <c r="K1" s="92" t="s">
        <v>70</v>
      </c>
      <c r="L1" s="59"/>
      <c r="M1" s="59" t="s">
        <v>36</v>
      </c>
      <c r="N1" s="59"/>
      <c r="O1" s="92" t="s">
        <v>70</v>
      </c>
    </row>
    <row r="2" spans="1:15" ht="23.25">
      <c r="A2" s="58">
        <v>1</v>
      </c>
      <c r="B2" s="58" t="s">
        <v>37</v>
      </c>
      <c r="C2" s="58">
        <v>1239</v>
      </c>
      <c r="D2" s="58"/>
      <c r="E2" s="58">
        <v>1</v>
      </c>
      <c r="F2" s="58" t="s">
        <v>38</v>
      </c>
      <c r="G2" s="58">
        <v>1193</v>
      </c>
      <c r="H2" s="58"/>
      <c r="I2" s="58">
        <v>1</v>
      </c>
      <c r="J2" s="58" t="s">
        <v>39</v>
      </c>
      <c r="K2" s="58">
        <v>1255</v>
      </c>
      <c r="L2" s="58"/>
      <c r="M2" s="58">
        <v>1</v>
      </c>
      <c r="N2" s="58" t="s">
        <v>40</v>
      </c>
      <c r="O2" s="58">
        <v>1155</v>
      </c>
    </row>
    <row r="3" spans="1:15" ht="23.25">
      <c r="A3" s="58">
        <v>2</v>
      </c>
      <c r="B3" s="58" t="s">
        <v>41</v>
      </c>
      <c r="C3" s="58">
        <v>1203</v>
      </c>
      <c r="D3" s="58"/>
      <c r="E3" s="58">
        <v>2</v>
      </c>
      <c r="F3" s="58" t="s">
        <v>42</v>
      </c>
      <c r="G3" s="58">
        <v>1179</v>
      </c>
      <c r="H3" s="58"/>
      <c r="I3" s="58">
        <v>2</v>
      </c>
      <c r="J3" s="58" t="s">
        <v>79</v>
      </c>
      <c r="K3" s="58">
        <v>1130</v>
      </c>
      <c r="L3" s="58"/>
      <c r="M3" s="58">
        <v>2</v>
      </c>
      <c r="N3" s="58" t="s">
        <v>56</v>
      </c>
      <c r="O3" s="58">
        <v>1017</v>
      </c>
    </row>
    <row r="4" spans="1:17" ht="23.25">
      <c r="A4" s="58">
        <v>3</v>
      </c>
      <c r="B4" s="58" t="s">
        <v>43</v>
      </c>
      <c r="C4" s="58">
        <v>1181</v>
      </c>
      <c r="D4" s="58"/>
      <c r="E4" s="58">
        <v>3</v>
      </c>
      <c r="F4" s="58" t="s">
        <v>44</v>
      </c>
      <c r="G4" s="58">
        <v>1157</v>
      </c>
      <c r="H4" s="58"/>
      <c r="I4" s="58">
        <v>3</v>
      </c>
      <c r="J4" s="58" t="s">
        <v>45</v>
      </c>
      <c r="K4" s="58">
        <v>1060</v>
      </c>
      <c r="L4" s="58"/>
      <c r="M4" s="58">
        <v>3</v>
      </c>
      <c r="N4" s="58" t="s">
        <v>46</v>
      </c>
      <c r="O4" s="58">
        <v>1099</v>
      </c>
      <c r="Q4" s="58"/>
    </row>
    <row r="5" spans="1:15" ht="23.25">
      <c r="A5" s="58">
        <v>4</v>
      </c>
      <c r="B5" s="58" t="s">
        <v>47</v>
      </c>
      <c r="C5" s="58">
        <v>1125</v>
      </c>
      <c r="D5" s="58"/>
      <c r="E5" s="58">
        <v>4</v>
      </c>
      <c r="F5" s="58" t="s">
        <v>48</v>
      </c>
      <c r="G5" s="58">
        <v>1156</v>
      </c>
      <c r="H5" s="58"/>
      <c r="I5" s="58">
        <v>4</v>
      </c>
      <c r="J5" s="58" t="s">
        <v>49</v>
      </c>
      <c r="K5" s="58"/>
      <c r="L5" s="58"/>
      <c r="M5" s="58">
        <v>4</v>
      </c>
      <c r="N5" s="58" t="s">
        <v>50</v>
      </c>
      <c r="O5" s="58">
        <v>1096</v>
      </c>
    </row>
    <row r="6" spans="1:15" ht="23.25">
      <c r="A6" s="58"/>
      <c r="B6" s="93" t="s">
        <v>72</v>
      </c>
      <c r="C6" s="58">
        <v>1187</v>
      </c>
      <c r="D6" s="58"/>
      <c r="E6" s="58"/>
      <c r="F6" s="93" t="s">
        <v>72</v>
      </c>
      <c r="G6" s="58">
        <v>1171</v>
      </c>
      <c r="H6" s="58"/>
      <c r="I6" s="58"/>
      <c r="J6" s="93" t="s">
        <v>72</v>
      </c>
      <c r="K6" s="58">
        <v>1148</v>
      </c>
      <c r="L6" s="58"/>
      <c r="M6" s="58"/>
      <c r="N6" s="93" t="s">
        <v>72</v>
      </c>
      <c r="O6" s="58">
        <v>1092</v>
      </c>
    </row>
    <row r="7" spans="1:15" ht="9.7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ht="23.25">
      <c r="A8" s="59" t="s">
        <v>51</v>
      </c>
      <c r="B8" s="59"/>
      <c r="C8" s="92" t="s">
        <v>70</v>
      </c>
      <c r="D8" s="59"/>
      <c r="E8" s="59" t="s">
        <v>33</v>
      </c>
      <c r="F8" s="59"/>
      <c r="G8" s="92" t="s">
        <v>70</v>
      </c>
      <c r="H8" s="58"/>
      <c r="I8" s="59" t="s">
        <v>52</v>
      </c>
      <c r="J8" s="59"/>
      <c r="K8" s="92" t="s">
        <v>70</v>
      </c>
      <c r="L8" s="59"/>
      <c r="M8" s="59" t="s">
        <v>53</v>
      </c>
      <c r="N8" s="59"/>
      <c r="O8" s="92" t="s">
        <v>70</v>
      </c>
    </row>
    <row r="9" spans="1:15" ht="23.25">
      <c r="A9" s="58">
        <v>1</v>
      </c>
      <c r="B9" s="58" t="s">
        <v>54</v>
      </c>
      <c r="C9" s="58">
        <v>1119</v>
      </c>
      <c r="D9" s="58"/>
      <c r="E9" s="58">
        <v>1</v>
      </c>
      <c r="F9" s="58" t="s">
        <v>55</v>
      </c>
      <c r="G9" s="58">
        <v>992</v>
      </c>
      <c r="H9" s="58"/>
      <c r="I9" s="58">
        <v>1</v>
      </c>
      <c r="J9" s="58" t="s">
        <v>81</v>
      </c>
      <c r="K9" s="58">
        <v>849</v>
      </c>
      <c r="L9" s="58"/>
      <c r="M9" s="58">
        <v>1</v>
      </c>
      <c r="N9" s="58" t="s">
        <v>57</v>
      </c>
      <c r="O9" s="58">
        <v>879</v>
      </c>
    </row>
    <row r="10" spans="1:15" ht="23.25">
      <c r="A10" s="58">
        <v>2</v>
      </c>
      <c r="B10" s="58" t="s">
        <v>58</v>
      </c>
      <c r="C10" s="58">
        <v>1087</v>
      </c>
      <c r="D10" s="58"/>
      <c r="E10" s="58">
        <v>2</v>
      </c>
      <c r="F10" s="58" t="s">
        <v>59</v>
      </c>
      <c r="G10" s="58">
        <v>942</v>
      </c>
      <c r="H10" s="58"/>
      <c r="I10" s="58">
        <v>2</v>
      </c>
      <c r="J10" s="58" t="s">
        <v>60</v>
      </c>
      <c r="K10" s="58">
        <v>823</v>
      </c>
      <c r="L10" s="58"/>
      <c r="M10" s="58">
        <v>2</v>
      </c>
      <c r="N10" s="58" t="s">
        <v>61</v>
      </c>
      <c r="O10" s="58">
        <v>845</v>
      </c>
    </row>
    <row r="11" spans="1:15" ht="23.25">
      <c r="A11" s="58">
        <v>3</v>
      </c>
      <c r="B11" s="58" t="s">
        <v>62</v>
      </c>
      <c r="C11" s="58">
        <v>929</v>
      </c>
      <c r="D11" s="58"/>
      <c r="E11" s="58">
        <v>3</v>
      </c>
      <c r="F11" s="58" t="s">
        <v>63</v>
      </c>
      <c r="G11" s="58">
        <v>797</v>
      </c>
      <c r="H11" s="58"/>
      <c r="I11" s="58">
        <v>3</v>
      </c>
      <c r="J11" s="58" t="s">
        <v>64</v>
      </c>
      <c r="K11" s="58">
        <v>666</v>
      </c>
      <c r="L11" s="58"/>
      <c r="M11" s="58">
        <v>3</v>
      </c>
      <c r="N11" s="58" t="s">
        <v>65</v>
      </c>
      <c r="O11" s="58">
        <v>751</v>
      </c>
    </row>
    <row r="12" spans="1:15" ht="23.25">
      <c r="A12" s="58">
        <v>4</v>
      </c>
      <c r="B12" s="58" t="s">
        <v>66</v>
      </c>
      <c r="C12" s="58">
        <v>758</v>
      </c>
      <c r="D12" s="58"/>
      <c r="E12" s="58">
        <v>4</v>
      </c>
      <c r="F12" s="58" t="s">
        <v>67</v>
      </c>
      <c r="G12" s="58">
        <v>693</v>
      </c>
      <c r="H12" s="58"/>
      <c r="I12" s="58">
        <v>4</v>
      </c>
      <c r="J12" s="58" t="s">
        <v>68</v>
      </c>
      <c r="K12" s="58"/>
      <c r="L12" s="58"/>
      <c r="M12" s="58">
        <v>4</v>
      </c>
      <c r="N12" s="58" t="s">
        <v>69</v>
      </c>
      <c r="O12" s="58">
        <v>633</v>
      </c>
    </row>
    <row r="13" spans="1:15" ht="23.25">
      <c r="A13" s="58"/>
      <c r="B13" s="93" t="s">
        <v>72</v>
      </c>
      <c r="C13" s="58">
        <v>973</v>
      </c>
      <c r="D13" s="58"/>
      <c r="E13" s="58"/>
      <c r="F13" s="93" t="s">
        <v>72</v>
      </c>
      <c r="G13" s="58">
        <v>856</v>
      </c>
      <c r="H13" s="58"/>
      <c r="I13" s="58"/>
      <c r="J13" s="93" t="s">
        <v>72</v>
      </c>
      <c r="K13" s="58">
        <v>779</v>
      </c>
      <c r="L13" s="58"/>
      <c r="M13" s="58"/>
      <c r="N13" s="93" t="s">
        <v>72</v>
      </c>
      <c r="O13" s="58">
        <v>777</v>
      </c>
    </row>
    <row r="15" spans="1:11" ht="23.25">
      <c r="A15" s="56" t="s">
        <v>32</v>
      </c>
      <c r="F15" s="57" t="s">
        <v>71</v>
      </c>
      <c r="K15" s="54" t="s">
        <v>73</v>
      </c>
    </row>
    <row r="16" spans="1:2" ht="23.25">
      <c r="A16" s="94" t="s">
        <v>78</v>
      </c>
      <c r="B16" s="94"/>
    </row>
    <row r="17" ht="23.25">
      <c r="N17" s="54" t="s">
        <v>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0.7109375" style="0" customWidth="1"/>
    <col min="2" max="2" width="23.140625" style="0" customWidth="1"/>
    <col min="3" max="3" width="4.7109375" style="0" customWidth="1"/>
    <col min="4" max="4" width="2.7109375" style="0" customWidth="1"/>
    <col min="5" max="5" width="4.7109375" style="0" customWidth="1"/>
    <col min="6" max="6" width="10.7109375" style="0" customWidth="1"/>
    <col min="7" max="7" width="23.8515625" style="0" customWidth="1"/>
    <col min="8" max="8" width="17.28125" style="0" customWidth="1"/>
  </cols>
  <sheetData>
    <row r="1" ht="30" customHeight="1"/>
    <row r="2" spans="1:8" ht="30">
      <c r="A2" s="44" t="str">
        <f>+uitslagen!A112</f>
        <v>DC Zaanstreek 1</v>
      </c>
      <c r="B2" s="45"/>
      <c r="C2" s="45"/>
      <c r="D2" s="45" t="s">
        <v>6</v>
      </c>
      <c r="E2" s="44" t="str">
        <f>+uitslagen!E112</f>
        <v>SNA 1</v>
      </c>
      <c r="F2" s="45"/>
      <c r="G2" s="45"/>
      <c r="H2" s="45"/>
    </row>
    <row r="3" spans="1:8" ht="30">
      <c r="A3" s="45" t="s">
        <v>23</v>
      </c>
      <c r="B3" s="45"/>
      <c r="C3" s="45"/>
      <c r="D3" s="45"/>
      <c r="E3" s="45"/>
      <c r="F3" s="45"/>
      <c r="G3" s="45"/>
      <c r="H3" s="45"/>
    </row>
    <row r="4" spans="1:8" ht="30">
      <c r="A4" s="45"/>
      <c r="B4" s="45"/>
      <c r="C4" s="47" t="s">
        <v>26</v>
      </c>
      <c r="D4" s="45"/>
      <c r="E4" s="45"/>
      <c r="F4" s="45"/>
      <c r="G4" s="45"/>
      <c r="H4" s="45"/>
    </row>
    <row r="5" spans="1:8" ht="30" customHeight="1">
      <c r="A5" s="45"/>
      <c r="B5" s="45" t="s">
        <v>27</v>
      </c>
      <c r="C5" s="45"/>
      <c r="D5" s="46" t="s">
        <v>6</v>
      </c>
      <c r="E5" s="45"/>
      <c r="F5" s="45"/>
      <c r="G5" s="45"/>
      <c r="H5" s="45"/>
    </row>
    <row r="6" spans="1:8" ht="30">
      <c r="A6" s="45"/>
      <c r="B6" s="45" t="s">
        <v>28</v>
      </c>
      <c r="C6" s="45"/>
      <c r="D6" s="46" t="s">
        <v>6</v>
      </c>
      <c r="E6" s="45"/>
      <c r="F6" s="45"/>
      <c r="G6" s="45"/>
      <c r="H6" s="45"/>
    </row>
    <row r="7" spans="1:8" ht="30">
      <c r="A7" s="45"/>
      <c r="B7" s="45" t="s">
        <v>29</v>
      </c>
      <c r="C7" s="45"/>
      <c r="D7" s="46" t="s">
        <v>6</v>
      </c>
      <c r="E7" s="45"/>
      <c r="F7" s="45"/>
      <c r="G7" s="45"/>
      <c r="H7" s="45"/>
    </row>
    <row r="8" spans="1:8" ht="30">
      <c r="A8" s="45"/>
      <c r="B8" s="45" t="s">
        <v>30</v>
      </c>
      <c r="C8" s="45"/>
      <c r="D8" s="46" t="s">
        <v>6</v>
      </c>
      <c r="E8" s="45"/>
      <c r="F8" s="45"/>
      <c r="G8" s="45"/>
      <c r="H8" s="45"/>
    </row>
    <row r="9" spans="1:8" ht="30.75" thickBot="1">
      <c r="A9" s="45"/>
      <c r="B9" s="45"/>
      <c r="C9" s="48"/>
      <c r="D9" s="48"/>
      <c r="E9" s="48"/>
      <c r="F9" s="45"/>
      <c r="G9" s="45"/>
      <c r="H9" s="45"/>
    </row>
    <row r="10" spans="1:8" ht="30">
      <c r="A10" s="45"/>
      <c r="B10" s="47" t="s">
        <v>31</v>
      </c>
      <c r="C10" s="50"/>
      <c r="D10" s="46" t="s">
        <v>6</v>
      </c>
      <c r="E10" s="50">
        <f>IF(C10="","",8-C10)</f>
      </c>
      <c r="F10" s="45"/>
      <c r="G10" s="45"/>
      <c r="H10" s="45"/>
    </row>
    <row r="11" spans="1:8" ht="30">
      <c r="A11" s="45"/>
      <c r="B11" s="47"/>
      <c r="C11" s="50">
        <f>IF(C10="","",IF(C10=4,1,IF(C10&lt;4,0,IF(C10&gt;4,2))))</f>
      </c>
      <c r="D11" s="46"/>
      <c r="E11" s="45"/>
      <c r="F11" s="45"/>
      <c r="G11" s="45"/>
      <c r="H11" s="45"/>
    </row>
    <row r="12" spans="1:8" ht="30">
      <c r="A12" s="45"/>
      <c r="B12" s="45"/>
      <c r="C12" s="45"/>
      <c r="D12" s="45"/>
      <c r="E12" s="45"/>
      <c r="F12" s="45"/>
      <c r="G12" s="45"/>
      <c r="H12" s="45"/>
    </row>
    <row r="13" spans="1:8" ht="30">
      <c r="A13" s="45"/>
      <c r="B13" s="45"/>
      <c r="C13" s="45"/>
      <c r="D13" s="45"/>
      <c r="E13" s="45"/>
      <c r="F13" s="45"/>
      <c r="G13" s="45"/>
      <c r="H13" s="45"/>
    </row>
    <row r="14" spans="1:8" ht="30">
      <c r="A14" s="45"/>
      <c r="B14" s="45"/>
      <c r="C14" s="45"/>
      <c r="D14" s="45"/>
      <c r="E14" s="45"/>
      <c r="F14" s="45"/>
      <c r="G14" s="45"/>
      <c r="H14" s="45"/>
    </row>
    <row r="15" spans="1:8" ht="30">
      <c r="A15" s="45"/>
      <c r="B15" s="45"/>
      <c r="C15" s="45"/>
      <c r="D15" s="45"/>
      <c r="E15" s="45"/>
      <c r="F15" s="45"/>
      <c r="G15" s="45"/>
      <c r="H15" s="45"/>
    </row>
    <row r="16" spans="1:8" ht="30">
      <c r="A16" s="44" t="str">
        <f>+uitslagen!I112</f>
        <v>SNA 2</v>
      </c>
      <c r="B16" s="44"/>
      <c r="C16" s="45"/>
      <c r="D16" s="45" t="s">
        <v>6</v>
      </c>
      <c r="E16" s="44" t="str">
        <f>+uitslagen!M112</f>
        <v>DC IJmuiden</v>
      </c>
      <c r="F16" s="45"/>
      <c r="G16" s="45"/>
      <c r="H16" s="45"/>
    </row>
    <row r="17" spans="1:8" ht="30">
      <c r="A17" s="45" t="s">
        <v>23</v>
      </c>
      <c r="B17" s="45"/>
      <c r="C17" s="45"/>
      <c r="D17" s="45"/>
      <c r="E17" s="45"/>
      <c r="F17" s="45"/>
      <c r="G17" s="45"/>
      <c r="H17" s="45"/>
    </row>
    <row r="18" spans="1:8" ht="30">
      <c r="A18" s="45"/>
      <c r="B18" s="45"/>
      <c r="C18" s="47" t="s">
        <v>26</v>
      </c>
      <c r="D18" s="45"/>
      <c r="E18" s="45"/>
      <c r="F18" s="45"/>
      <c r="G18" s="45"/>
      <c r="H18" s="45"/>
    </row>
    <row r="19" spans="1:8" ht="30">
      <c r="A19" s="45"/>
      <c r="B19" s="45" t="s">
        <v>27</v>
      </c>
      <c r="C19" s="45"/>
      <c r="D19" s="46" t="s">
        <v>6</v>
      </c>
      <c r="E19" s="45"/>
      <c r="F19" s="45"/>
      <c r="G19" s="45"/>
      <c r="H19" s="45"/>
    </row>
    <row r="20" spans="1:8" ht="30">
      <c r="A20" s="45"/>
      <c r="B20" s="45" t="s">
        <v>28</v>
      </c>
      <c r="C20" s="45"/>
      <c r="D20" s="46" t="s">
        <v>6</v>
      </c>
      <c r="E20" s="45"/>
      <c r="F20" s="45"/>
      <c r="G20" s="45"/>
      <c r="H20" s="45"/>
    </row>
    <row r="21" spans="1:8" ht="30">
      <c r="A21" s="45"/>
      <c r="B21" s="45" t="s">
        <v>29</v>
      </c>
      <c r="C21" s="45"/>
      <c r="D21" s="46" t="s">
        <v>6</v>
      </c>
      <c r="E21" s="45"/>
      <c r="F21" s="45"/>
      <c r="G21" s="45"/>
      <c r="H21" s="45"/>
    </row>
    <row r="22" spans="1:8" ht="30">
      <c r="A22" s="45"/>
      <c r="B22" s="45" t="s">
        <v>30</v>
      </c>
      <c r="C22" s="45"/>
      <c r="D22" s="46" t="s">
        <v>6</v>
      </c>
      <c r="E22" s="45"/>
      <c r="F22" s="45"/>
      <c r="G22" s="45"/>
      <c r="H22" s="45"/>
    </row>
    <row r="23" spans="1:8" ht="30.75" thickBot="1">
      <c r="A23" s="45"/>
      <c r="B23" s="45"/>
      <c r="C23" s="48"/>
      <c r="D23" s="48"/>
      <c r="E23" s="48"/>
      <c r="F23" s="45"/>
      <c r="G23" s="45"/>
      <c r="H23" s="45"/>
    </row>
    <row r="24" spans="1:8" ht="30">
      <c r="A24" s="45"/>
      <c r="B24" s="47" t="s">
        <v>31</v>
      </c>
      <c r="C24" s="50"/>
      <c r="D24" s="46" t="s">
        <v>6</v>
      </c>
      <c r="E24" s="50">
        <f>IF(C24="","",8-C24)</f>
      </c>
      <c r="F24" s="45"/>
      <c r="G24" s="45"/>
      <c r="H24" s="45"/>
    </row>
    <row r="25" spans="1:8" ht="30">
      <c r="A25" s="45"/>
      <c r="B25" s="45"/>
      <c r="C25" s="45"/>
      <c r="D25" s="45"/>
      <c r="E25" s="45"/>
      <c r="F25" s="45"/>
      <c r="G25" s="45"/>
      <c r="H25" s="45"/>
    </row>
    <row r="26" spans="1:8" ht="30">
      <c r="A26" s="44" t="str">
        <f>+uitslagen!A123</f>
        <v>DC Zaanstreek 2</v>
      </c>
      <c r="B26" s="45"/>
      <c r="C26" s="45"/>
      <c r="D26" s="45" t="s">
        <v>6</v>
      </c>
      <c r="E26" s="44" t="str">
        <f>+uitslagen!E123</f>
        <v>DC Enkhuizen</v>
      </c>
      <c r="F26" s="45"/>
      <c r="G26" s="45"/>
      <c r="H26" s="45"/>
    </row>
    <row r="27" spans="1:8" ht="30">
      <c r="A27" s="45" t="s">
        <v>23</v>
      </c>
      <c r="B27" s="45"/>
      <c r="C27" s="45"/>
      <c r="D27" s="45"/>
      <c r="E27" s="45"/>
      <c r="F27" s="45"/>
      <c r="G27" s="45"/>
      <c r="H27" s="45"/>
    </row>
    <row r="28" spans="1:8" ht="30">
      <c r="A28" s="45"/>
      <c r="B28" s="45"/>
      <c r="C28" s="47" t="s">
        <v>26</v>
      </c>
      <c r="D28" s="45"/>
      <c r="E28" s="45"/>
      <c r="F28" s="45"/>
      <c r="G28" s="45"/>
      <c r="H28" s="45"/>
    </row>
    <row r="29" spans="1:8" ht="30">
      <c r="A29" s="45"/>
      <c r="B29" s="45" t="s">
        <v>27</v>
      </c>
      <c r="C29" s="45"/>
      <c r="D29" s="46" t="s">
        <v>6</v>
      </c>
      <c r="E29" s="45"/>
      <c r="F29" s="45"/>
      <c r="G29" s="45"/>
      <c r="H29" s="45"/>
    </row>
    <row r="30" spans="1:8" ht="30">
      <c r="A30" s="45"/>
      <c r="B30" s="45" t="s">
        <v>28</v>
      </c>
      <c r="C30" s="45"/>
      <c r="D30" s="46" t="s">
        <v>6</v>
      </c>
      <c r="E30" s="45"/>
      <c r="F30" s="45"/>
      <c r="G30" s="45"/>
      <c r="H30" s="45"/>
    </row>
    <row r="31" spans="1:8" ht="30">
      <c r="A31" s="45"/>
      <c r="B31" s="45" t="s">
        <v>29</v>
      </c>
      <c r="C31" s="45"/>
      <c r="D31" s="46" t="s">
        <v>6</v>
      </c>
      <c r="E31" s="45"/>
      <c r="F31" s="45"/>
      <c r="G31" s="45"/>
      <c r="H31" s="45"/>
    </row>
    <row r="32" spans="1:8" ht="30">
      <c r="A32" s="45"/>
      <c r="B32" s="45" t="s">
        <v>30</v>
      </c>
      <c r="C32" s="45"/>
      <c r="D32" s="46" t="s">
        <v>6</v>
      </c>
      <c r="E32" s="45"/>
      <c r="F32" s="45"/>
      <c r="G32" s="45"/>
      <c r="H32" s="45"/>
    </row>
    <row r="33" spans="1:8" ht="30.75" thickBot="1">
      <c r="A33" s="45"/>
      <c r="B33" s="45"/>
      <c r="C33" s="48"/>
      <c r="D33" s="48"/>
      <c r="E33" s="48"/>
      <c r="F33" s="45"/>
      <c r="G33" s="45"/>
      <c r="H33" s="45"/>
    </row>
    <row r="34" spans="1:8" ht="30">
      <c r="A34" s="45"/>
      <c r="B34" s="47" t="s">
        <v>31</v>
      </c>
      <c r="C34" s="50"/>
      <c r="D34" s="46" t="s">
        <v>6</v>
      </c>
      <c r="E34" s="50">
        <f>IF(C34="","",8-C34)</f>
      </c>
      <c r="F34" s="45"/>
      <c r="G34" s="45"/>
      <c r="H34" s="45"/>
    </row>
    <row r="35" spans="1:8" ht="30">
      <c r="A35" s="45"/>
      <c r="B35" s="47"/>
      <c r="C35" s="50">
        <f>IF(C34="","",IF(C34=4,1,IF(C34&lt;4,0,IF(C34&gt;4,2))))</f>
      </c>
      <c r="D35" s="46"/>
      <c r="E35" s="45"/>
      <c r="F35" s="45"/>
      <c r="G35" s="45"/>
      <c r="H35" s="45"/>
    </row>
    <row r="36" spans="1:8" ht="30">
      <c r="A36" s="45"/>
      <c r="B36" s="45"/>
      <c r="C36" s="45"/>
      <c r="D36" s="45"/>
      <c r="E36" s="45"/>
      <c r="F36" s="45"/>
      <c r="G36" s="45"/>
      <c r="H36" s="45"/>
    </row>
    <row r="37" spans="1:8" ht="30">
      <c r="A37" s="45"/>
      <c r="B37" s="45"/>
      <c r="C37" s="45"/>
      <c r="D37" s="45"/>
      <c r="E37" s="45"/>
      <c r="F37" s="45"/>
      <c r="G37" s="45"/>
      <c r="H37" s="45"/>
    </row>
    <row r="38" spans="1:8" ht="30">
      <c r="A38" s="45"/>
      <c r="B38" s="45"/>
      <c r="C38" s="45"/>
      <c r="D38" s="45"/>
      <c r="E38" s="45"/>
      <c r="F38" s="45"/>
      <c r="G38" s="45"/>
      <c r="H38" s="45"/>
    </row>
    <row r="39" spans="1:8" ht="30">
      <c r="A39" s="45"/>
      <c r="B39" s="45"/>
      <c r="C39" s="45"/>
      <c r="D39" s="45"/>
      <c r="E39" s="45"/>
      <c r="F39" s="45"/>
      <c r="G39" s="45"/>
      <c r="H39" s="45"/>
    </row>
    <row r="40" spans="1:8" ht="30">
      <c r="A40" s="44" t="str">
        <f>+uitslagen!I123</f>
        <v>DC Zaanstreek 4</v>
      </c>
      <c r="B40" s="44"/>
      <c r="C40" s="45"/>
      <c r="D40" s="45" t="s">
        <v>6</v>
      </c>
      <c r="E40" s="44" t="str">
        <f>+uitslagen!M123</f>
        <v>DC Zaanstreek 3</v>
      </c>
      <c r="F40" s="45"/>
      <c r="G40" s="45"/>
      <c r="H40" s="45"/>
    </row>
    <row r="41" spans="1:8" ht="30">
      <c r="A41" s="45" t="s">
        <v>23</v>
      </c>
      <c r="B41" s="45"/>
      <c r="C41" s="45"/>
      <c r="D41" s="45"/>
      <c r="E41" s="45"/>
      <c r="F41" s="45"/>
      <c r="G41" s="45"/>
      <c r="H41" s="45"/>
    </row>
    <row r="42" spans="1:8" ht="30">
      <c r="A42" s="45"/>
      <c r="B42" s="45"/>
      <c r="C42" s="47" t="s">
        <v>26</v>
      </c>
      <c r="D42" s="45"/>
      <c r="E42" s="45"/>
      <c r="F42" s="45"/>
      <c r="G42" s="45"/>
      <c r="H42" s="45"/>
    </row>
    <row r="43" spans="1:8" ht="30">
      <c r="A43" s="45"/>
      <c r="B43" s="45" t="s">
        <v>27</v>
      </c>
      <c r="C43" s="45"/>
      <c r="D43" s="46" t="s">
        <v>6</v>
      </c>
      <c r="E43" s="45"/>
      <c r="F43" s="45"/>
      <c r="G43" s="45"/>
      <c r="H43" s="45"/>
    </row>
    <row r="44" spans="1:8" ht="30">
      <c r="A44" s="45"/>
      <c r="B44" s="45" t="s">
        <v>28</v>
      </c>
      <c r="C44" s="45"/>
      <c r="D44" s="46" t="s">
        <v>6</v>
      </c>
      <c r="E44" s="45"/>
      <c r="F44" s="45"/>
      <c r="G44" s="45"/>
      <c r="H44" s="45"/>
    </row>
    <row r="45" spans="1:8" ht="30">
      <c r="A45" s="45"/>
      <c r="B45" s="45" t="s">
        <v>29</v>
      </c>
      <c r="C45" s="45"/>
      <c r="D45" s="46" t="s">
        <v>6</v>
      </c>
      <c r="E45" s="45"/>
      <c r="F45" s="45"/>
      <c r="G45" s="45"/>
      <c r="H45" s="45"/>
    </row>
    <row r="46" spans="1:8" ht="30">
      <c r="A46" s="45"/>
      <c r="B46" s="45" t="s">
        <v>30</v>
      </c>
      <c r="C46" s="45"/>
      <c r="D46" s="46" t="s">
        <v>6</v>
      </c>
      <c r="E46" s="45"/>
      <c r="F46" s="45"/>
      <c r="G46" s="45"/>
      <c r="H46" s="45"/>
    </row>
    <row r="47" spans="1:8" ht="30.75" thickBot="1">
      <c r="A47" s="45"/>
      <c r="B47" s="45"/>
      <c r="C47" s="48"/>
      <c r="D47" s="48"/>
      <c r="E47" s="48"/>
      <c r="F47" s="45"/>
      <c r="G47" s="45"/>
      <c r="H47" s="45"/>
    </row>
    <row r="48" spans="1:8" ht="30">
      <c r="A48" s="45"/>
      <c r="B48" s="47" t="s">
        <v>31</v>
      </c>
      <c r="C48" s="50"/>
      <c r="D48" s="46" t="s">
        <v>6</v>
      </c>
      <c r="E48" s="50">
        <f>IF(C48="","",8-C48)</f>
      </c>
      <c r="F48" s="45"/>
      <c r="G48" s="45"/>
      <c r="H48" s="4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</dc:creator>
  <cp:keywords/>
  <dc:description/>
  <cp:lastModifiedBy>Piet Smit</cp:lastModifiedBy>
  <cp:lastPrinted>2018-06-30T15:45:03Z</cp:lastPrinted>
  <dcterms:created xsi:type="dcterms:W3CDTF">2017-06-26T08:03:55Z</dcterms:created>
  <dcterms:modified xsi:type="dcterms:W3CDTF">2018-07-04T08:41:34Z</dcterms:modified>
  <cp:category/>
  <cp:version/>
  <cp:contentType/>
  <cp:contentStatus/>
</cp:coreProperties>
</file>